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3860"/>
  </bookViews>
  <sheets>
    <sheet name="Φύλλο1" sheetId="1" r:id="rId1"/>
    <sheet name="Φύλλο2" sheetId="2" r:id="rId2"/>
    <sheet name="Φύλλο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N79" i="1"/>
  <c r="L79"/>
  <c r="H79"/>
  <c r="F79"/>
  <c r="N72"/>
  <c r="L72"/>
  <c r="H72"/>
  <c r="F72"/>
  <c r="N66"/>
  <c r="L66"/>
  <c r="F66"/>
  <c r="H66" s="1"/>
  <c r="D66"/>
  <c r="L64"/>
  <c r="F64"/>
  <c r="N59"/>
  <c r="H59"/>
  <c r="F59"/>
  <c r="F58"/>
  <c r="N56"/>
  <c r="N60" s="1"/>
  <c r="N67" s="1"/>
  <c r="N73" s="1"/>
  <c r="N80" s="1"/>
  <c r="U51" s="1"/>
  <c r="U57" s="1"/>
  <c r="U61" s="1"/>
  <c r="U67" s="1"/>
  <c r="N54"/>
  <c r="H54"/>
  <c r="H56" s="1"/>
  <c r="H60" s="1"/>
  <c r="H67" s="1"/>
  <c r="H73" s="1"/>
  <c r="H80" s="1"/>
  <c r="S51" s="1"/>
  <c r="S57" s="1"/>
  <c r="S61" s="1"/>
  <c r="H53"/>
  <c r="H52"/>
  <c r="U40"/>
  <c r="S40"/>
  <c r="N40"/>
  <c r="U38"/>
  <c r="S38"/>
  <c r="N38"/>
  <c r="H38"/>
  <c r="N34"/>
  <c r="H34"/>
  <c r="H40" s="1"/>
  <c r="H33"/>
  <c r="U30"/>
  <c r="S30"/>
  <c r="N27"/>
  <c r="H27"/>
  <c r="S26"/>
  <c r="S43" s="1"/>
  <c r="U24"/>
  <c r="S24"/>
  <c r="L23"/>
  <c r="J23"/>
  <c r="F23"/>
  <c r="D23"/>
  <c r="N22"/>
  <c r="N23" s="1"/>
  <c r="N29" s="1"/>
  <c r="L22"/>
  <c r="J22"/>
  <c r="H22"/>
  <c r="H23" s="1"/>
  <c r="H29" s="1"/>
  <c r="F22"/>
  <c r="D22"/>
  <c r="N21"/>
  <c r="H21"/>
  <c r="U20"/>
  <c r="U26" s="1"/>
  <c r="U43" s="1"/>
  <c r="S20"/>
  <c r="N20"/>
  <c r="H20"/>
  <c r="U19"/>
  <c r="N19"/>
  <c r="H19"/>
  <c r="U16"/>
  <c r="S16"/>
  <c r="N16"/>
  <c r="L16"/>
  <c r="J16"/>
  <c r="H16"/>
  <c r="H43" s="1"/>
  <c r="F16"/>
  <c r="D16"/>
  <c r="N15"/>
  <c r="H15"/>
  <c r="N14"/>
  <c r="H14"/>
  <c r="N43" l="1"/>
</calcChain>
</file>

<file path=xl/sharedStrings.xml><?xml version="1.0" encoding="utf-8"?>
<sst xmlns="http://schemas.openxmlformats.org/spreadsheetml/2006/main" count="190" uniqueCount="129">
  <si>
    <t>ΙΣΟΛΟΓΙΣΜΟΣ ΤΗΣ 31ης ΔΕΚΕΜΒΡΙΟΥ 2014</t>
  </si>
  <si>
    <t>ΙΠΠΟΤΙΚΕΣ ΥΠΗΡΕΣΙΕΣ Μ/ΠΗ ΑΝΩΝΥΜΟΣ ΕΤΑΙΡΕΙΑ</t>
  </si>
  <si>
    <t>3η ΕΤΑΙΡΙΚΗ ΧΡΗΣΗ (1 ΙΑΝΟΥΑΡΙΟΥ - 31 ΔΕΚΕΜΒΡΙΟΥ 2014)</t>
  </si>
  <si>
    <t>ΑΡ. Γ.Ε.Μ.Η.:  117827801000</t>
  </si>
  <si>
    <t>Ε Ν Ε Ρ Γ Η Τ Ι Κ Ο</t>
  </si>
  <si>
    <t>Π Α Θ Η Τ Ι Κ Ο</t>
  </si>
  <si>
    <t>Ποσά κλειόμενης</t>
  </si>
  <si>
    <t>Ποσά προηγούμενης</t>
  </si>
  <si>
    <t xml:space="preserve">Ποσά </t>
  </si>
  <si>
    <t>Χρήσεως</t>
  </si>
  <si>
    <t>κλειόμενης</t>
  </si>
  <si>
    <t>προηγούμενης</t>
  </si>
  <si>
    <t>Αξία</t>
  </si>
  <si>
    <t>Αναπόσβεστη</t>
  </si>
  <si>
    <t>Κτήσεως</t>
  </si>
  <si>
    <t>Αποσβέσεις</t>
  </si>
  <si>
    <t>Β.</t>
  </si>
  <si>
    <t>ΕΞΟΔΑ  ΕΓΚΑΤΑΣΤΑΣΕΩΣ</t>
  </si>
  <si>
    <t>Α.</t>
  </si>
  <si>
    <t>ΙΔΙΑ  ΚΕΦΑΛΑΙΑ</t>
  </si>
  <si>
    <t>1.</t>
  </si>
  <si>
    <t>Εξοδα ιδρύσεως και πρώτης εγκαταστάσεως</t>
  </si>
  <si>
    <t>Ι.</t>
  </si>
  <si>
    <t>Μετοχικό  Κεφάλαιο</t>
  </si>
  <si>
    <t>4.</t>
  </si>
  <si>
    <t>Λοιπά έξοδα εγκαταστάσεως</t>
  </si>
  <si>
    <t>Καταβλημένο</t>
  </si>
  <si>
    <t>Γ.</t>
  </si>
  <si>
    <t>ΠΑΓΙΟ  ΕΝΕΡΓΗΤΙΚΟ</t>
  </si>
  <si>
    <t>ΙΙ.</t>
  </si>
  <si>
    <t>Ενσώματες  ακινητοποιήσεις</t>
  </si>
  <si>
    <t>ΙV.</t>
  </si>
  <si>
    <t>Αποθεματικά Κεφάλαια</t>
  </si>
  <si>
    <t>3.</t>
  </si>
  <si>
    <t>Κτίρια &amp; τεχνικά έργα</t>
  </si>
  <si>
    <t>Τακτικό αποθεματικό</t>
  </si>
  <si>
    <t>5.</t>
  </si>
  <si>
    <t>Μεταφορικά μέσα</t>
  </si>
  <si>
    <t>6.</t>
  </si>
  <si>
    <t>Επιπλα &amp; λοιπός εξοπλισμός</t>
  </si>
  <si>
    <t>V.</t>
  </si>
  <si>
    <t>Αποτελέσματα εις νέο</t>
  </si>
  <si>
    <t>Σύνολο Ακινητοποιήσεων (Γι+ΓΙΙ)</t>
  </si>
  <si>
    <t xml:space="preserve"> -</t>
  </si>
  <si>
    <t>Υπόλοιπο κερδών  εις  νέο</t>
  </si>
  <si>
    <t>ΙΙΙ.</t>
  </si>
  <si>
    <t>Συμμετοχές &amp; άλλες μακροπρόθεσμες χρημ/κες απαιτήσεις</t>
  </si>
  <si>
    <t>7.</t>
  </si>
  <si>
    <t>Λοιπές μακροπρόθεσμες απαιτήσεις</t>
  </si>
  <si>
    <t>Σύνολο Ιδίων Κεφαλαίων (ΑΙ+ΑΙV+AV)</t>
  </si>
  <si>
    <t>Β</t>
  </si>
  <si>
    <t>ΠΡΟΒΛΕΨΕΙΣ ΓΙΑ ΚΙΝΔΥΝΟΥΣ ΚΑΙ ΕΞΟΔΑ</t>
  </si>
  <si>
    <t>Σύνολο  Πάγιου  Ενεργητικού (ΓΙΙ+ΓΙΙΙ)</t>
  </si>
  <si>
    <t>2.</t>
  </si>
  <si>
    <t>Λοιπές προβλέψεις</t>
  </si>
  <si>
    <t>Δ.</t>
  </si>
  <si>
    <t>ΚΥΚΛΟΦΟΡΟΥΝ  ΕΝΕΡΓΗΤΙΚΟ</t>
  </si>
  <si>
    <t>Απαιτήσεις</t>
  </si>
  <si>
    <t>Πελάτες</t>
  </si>
  <si>
    <t>ΥΠΟΧΡΕΩΣΕΙΣ</t>
  </si>
  <si>
    <t>11.</t>
  </si>
  <si>
    <t>Χρεώστες διάφοροι</t>
  </si>
  <si>
    <t>Βραχυπρόθεσμες  Υποχρεώσεις</t>
  </si>
  <si>
    <t>Προμηθευτές</t>
  </si>
  <si>
    <t>IV.</t>
  </si>
  <si>
    <t>Διαθέσιμα</t>
  </si>
  <si>
    <t>Υποχρεώσεις από φορους - τέλη</t>
  </si>
  <si>
    <t>Ταμείο</t>
  </si>
  <si>
    <t>Ασφαλιστικοί Οργανισμοί</t>
  </si>
  <si>
    <t>Καταθέσεις όψεως &amp; προθεσμίας</t>
  </si>
  <si>
    <t>Πιστωτές διάφοροι</t>
  </si>
  <si>
    <t>Σύνολο κυκλοφορούντος  Ενεργητικού (ΔΙΙ+ΔΙV)</t>
  </si>
  <si>
    <t>Σύνολο Υποχρεώσεων (ΓΙ+ΓΙΙ)</t>
  </si>
  <si>
    <t>ΓΕΝΙΚΟ  ΣΥΝΟΛΟ  ΕΝΕΡΓΗΤΙΚΟΥ (Β+Γ+Δ)</t>
  </si>
  <si>
    <t>ΓΕΝΙΚΟ  ΣΥΝΟΛΟ  ΠΑΘΗΤΙΚΟΥ (Α+Β+Γ+Δ)</t>
  </si>
  <si>
    <t>ΚΑΤΑΣΤΑΣΗ ΛΟΓΑΡΙΑΣΜΟΥ ΑΠΟΤΕΛΕΣΜΑΤΩΝ ΧΡΗΣΕΩΣ (Λ/86)</t>
  </si>
  <si>
    <t>ΠΙΝΑΚΑΣ  ΔΙΑΘΕΣΕΩΣ  ΑΠΟΤΕΛΕΣΜΑΤΩΝ (Λ/88)</t>
  </si>
  <si>
    <t>Κλειόμενη</t>
  </si>
  <si>
    <t>Προηγούμενη</t>
  </si>
  <si>
    <t>Κλειόμενη χρήση 2014</t>
  </si>
  <si>
    <t>Προηγούμενη χρήση 2013</t>
  </si>
  <si>
    <t>χρήση 2014</t>
  </si>
  <si>
    <t>χρήση 2013</t>
  </si>
  <si>
    <t>Αποτελέσματα  Εκμεταλλεύσεως</t>
  </si>
  <si>
    <t>Καθαρά  αποτελέσματα (κέρδη ή ζημίες ) χρήσεως</t>
  </si>
  <si>
    <t xml:space="preserve"> </t>
  </si>
  <si>
    <t>Κύκλος εργασιών (πωλήσεις)</t>
  </si>
  <si>
    <t>(+) ή (-) : Υπόλοιπο  αποτελεσμάτων (κερδών  ή ζημιών)</t>
  </si>
  <si>
    <t>Μείον : Κόστος πωλήσεων</t>
  </si>
  <si>
    <t xml:space="preserve">               προηγουμένων  χρήσεων</t>
  </si>
  <si>
    <t xml:space="preserve">Μικτά αποτελέσματα (κέρδη ή ζημίες) εκμεταλλεύσεως </t>
  </si>
  <si>
    <t xml:space="preserve"> (+) ή (-) : Διαφορές  φορολογικού  ελέγχου</t>
  </si>
  <si>
    <t>Πλέον : 'Αλλα έσοδα εκμεταλλεύσεως</t>
  </si>
  <si>
    <t>Σύνολο</t>
  </si>
  <si>
    <t xml:space="preserve"> (+)        : Αποθεματικά  πρός  διάθεση</t>
  </si>
  <si>
    <t xml:space="preserve">ΜΕΙΟΝ </t>
  </si>
  <si>
    <t>1. Έξοδα διοικητικής λειτουργίας</t>
  </si>
  <si>
    <t>3. Έξοδα λειτουργίας διαθέσεως</t>
  </si>
  <si>
    <t>ΜΕΙΟΝ  1. Φόρος  εισοδήματος</t>
  </si>
  <si>
    <t>Μερικά  αποτελέσματα (κέρδη ή ζημίες) εκμεταλλεύσεως</t>
  </si>
  <si>
    <t xml:space="preserve">             2. Λοιποί μή ενσωματωμένοι στό λειτουργικό κόστος φόροι</t>
  </si>
  <si>
    <t>Κέρδη προς διάθεση</t>
  </si>
  <si>
    <t>ΠΛΕΟΝ ( ή μείον )</t>
  </si>
  <si>
    <t>ή</t>
  </si>
  <si>
    <t>4. Πιστωτικοί τόκοι και συναφή  έσοδα</t>
  </si>
  <si>
    <t>Ζημίες εις νέο</t>
  </si>
  <si>
    <t>Μείον</t>
  </si>
  <si>
    <t>Η  διάθεση  των  Κερδών  γίνεται  ως  εξής:</t>
  </si>
  <si>
    <t>3. Χρεωστικοί τόκοι και συναφή έξοδα</t>
  </si>
  <si>
    <t>1.   Τακτικό  αποθεματικό</t>
  </si>
  <si>
    <t>Ολικά  Αποτελέσματα (κέρδη ή ζημίες) Εκμεταλλεύσεως</t>
  </si>
  <si>
    <t>8.   Υπόλοιπο κερδών εις νέο</t>
  </si>
  <si>
    <t>II.</t>
  </si>
  <si>
    <t>Πλέον (ή μείον) : Έκτακτα  Αποτελέσματα</t>
  </si>
  <si>
    <t>1. Έκτακτα  καί  ανόργανα  έξοδα</t>
  </si>
  <si>
    <t>Ο Δ/νων Σύμβουλος</t>
  </si>
  <si>
    <t>Αντιπρόεδρος</t>
  </si>
  <si>
    <t>4. Προβλέψεις γιά έκτακτους κινδύνους</t>
  </si>
  <si>
    <t>Οργανικά καί έκτακτα αποτελέσματα (κέρδη ή ζημίες)</t>
  </si>
  <si>
    <t>Τσίγκος Στυλιανός</t>
  </si>
  <si>
    <t>Τσίγκος Τζανής</t>
  </si>
  <si>
    <t>ΑΔΤ. ΑΒ-015007</t>
  </si>
  <si>
    <t>ΑΔΤ. ΑΖ-510435</t>
  </si>
  <si>
    <t>Σύνολο  αποσβέσεων  πάγιων  στοιχείων</t>
  </si>
  <si>
    <t>Μείον: Οι από αυτές ενσωματωμένες στό λειτουργικό κόστος</t>
  </si>
  <si>
    <t>ΚΑΘΑΡΑ  ΑΠΟΤΕΛΕΣΜΑΤΑ (Κέρδη ή Ζημίες) ΧΡΗΣΕΩΣ πρό φόρων</t>
  </si>
  <si>
    <t>Ο Προηστάμενος Λογιστηρίου</t>
  </si>
  <si>
    <t>Δέδες Κων/νος</t>
  </si>
  <si>
    <t>ΑΔΤ. Ν-880416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</si>
</sst>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\ _Δ_ρ_χ_-;\-* #,##0\ _Δ_ρ_χ_-;_-* &quot;-&quot;\ _Δ_ρ_χ_-;_-@_-"/>
  </numFmts>
  <fonts count="11">
    <font>
      <sz val="11"/>
      <color theme="1"/>
      <name val="Calibri"/>
      <family val="2"/>
      <charset val="161"/>
      <scheme val="minor"/>
    </font>
    <font>
      <sz val="7"/>
      <name val="Tahoma"/>
      <family val="2"/>
      <charset val="161"/>
    </font>
    <font>
      <u/>
      <sz val="10"/>
      <color indexed="12"/>
      <name val="Arial"/>
      <family val="2"/>
      <charset val="161"/>
    </font>
    <font>
      <b/>
      <sz val="10"/>
      <name val="Tahoma"/>
      <family val="2"/>
      <charset val="161"/>
    </font>
    <font>
      <sz val="10"/>
      <name val="MS Sans Serif Greek"/>
      <charset val="161"/>
    </font>
    <font>
      <b/>
      <u/>
      <sz val="7"/>
      <name val="Tahoma"/>
      <family val="2"/>
      <charset val="161"/>
    </font>
    <font>
      <b/>
      <sz val="7"/>
      <name val="Tahoma"/>
      <family val="2"/>
      <charset val="161"/>
    </font>
    <font>
      <u/>
      <sz val="7"/>
      <name val="Tahoma"/>
      <family val="2"/>
      <charset val="161"/>
    </font>
    <font>
      <b/>
      <sz val="8"/>
      <name val="Tahoma"/>
      <family val="2"/>
      <charset val="161"/>
    </font>
    <font>
      <sz val="8"/>
      <name val="Tahoma"/>
      <family val="2"/>
      <charset val="161"/>
    </font>
    <font>
      <u/>
      <sz val="8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49" fontId="1" fillId="0" borderId="2" xfId="1" applyNumberFormat="1" applyFont="1" applyFill="1" applyBorder="1" applyAlignment="1" applyProtection="1"/>
    <xf numFmtId="4" fontId="1" fillId="0" borderId="2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" fontId="1" fillId="0" borderId="3" xfId="0" applyNumberFormat="1" applyFont="1" applyFill="1" applyBorder="1" applyProtection="1">
      <protection locked="0"/>
    </xf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49" fontId="1" fillId="0" borderId="0" xfId="1" applyNumberFormat="1" applyFont="1" applyFill="1" applyBorder="1" applyAlignment="1" applyProtection="1"/>
    <xf numFmtId="4" fontId="1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4" fontId="1" fillId="0" borderId="5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7" xfId="0" applyFont="1" applyFill="1" applyBorder="1"/>
    <xf numFmtId="49" fontId="1" fillId="0" borderId="7" xfId="1" applyNumberFormat="1" applyFont="1" applyFill="1" applyBorder="1" applyAlignment="1" applyProtection="1"/>
    <xf numFmtId="4" fontId="1" fillId="0" borderId="7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center"/>
    </xf>
    <xf numFmtId="4" fontId="1" fillId="0" borderId="8" xfId="0" applyNumberFormat="1" applyFont="1" applyFill="1" applyBorder="1" applyProtection="1">
      <protection locked="0"/>
    </xf>
    <xf numFmtId="0" fontId="1" fillId="0" borderId="1" xfId="2" applyFont="1" applyFill="1" applyBorder="1" applyProtection="1">
      <protection hidden="1"/>
    </xf>
    <xf numFmtId="0" fontId="1" fillId="0" borderId="2" xfId="2" applyFont="1" applyFill="1" applyBorder="1" applyProtection="1">
      <protection hidden="1"/>
    </xf>
    <xf numFmtId="4" fontId="1" fillId="0" borderId="2" xfId="2" applyNumberFormat="1" applyFont="1" applyFill="1" applyBorder="1" applyProtection="1">
      <protection locked="0" hidden="1"/>
    </xf>
    <xf numFmtId="3" fontId="1" fillId="0" borderId="3" xfId="2" applyNumberFormat="1" applyFont="1" applyFill="1" applyBorder="1" applyProtection="1">
      <protection hidden="1"/>
    </xf>
    <xf numFmtId="0" fontId="1" fillId="0" borderId="2" xfId="2" applyFont="1" applyFill="1" applyBorder="1" applyAlignment="1" applyProtection="1">
      <alignment horizontal="right"/>
      <protection hidden="1"/>
    </xf>
    <xf numFmtId="4" fontId="1" fillId="0" borderId="3" xfId="2" applyNumberFormat="1" applyFont="1" applyFill="1" applyBorder="1" applyProtection="1">
      <protection locked="0" hidden="1"/>
    </xf>
    <xf numFmtId="0" fontId="1" fillId="0" borderId="4" xfId="2" applyFont="1" applyFill="1" applyBorder="1" applyProtection="1">
      <protection hidden="1"/>
    </xf>
    <xf numFmtId="0" fontId="1" fillId="0" borderId="0" xfId="2" applyFont="1" applyFill="1" applyBorder="1" applyProtection="1">
      <protection hidden="1"/>
    </xf>
    <xf numFmtId="0" fontId="5" fillId="0" borderId="0" xfId="2" applyFont="1" applyFill="1" applyBorder="1" applyProtection="1">
      <protection hidden="1"/>
    </xf>
    <xf numFmtId="4" fontId="1" fillId="0" borderId="0" xfId="2" applyNumberFormat="1" applyFont="1" applyFill="1" applyBorder="1" applyProtection="1">
      <protection locked="0" hidden="1"/>
    </xf>
    <xf numFmtId="3" fontId="1" fillId="0" borderId="5" xfId="2" applyNumberFormat="1" applyFont="1" applyFill="1" applyBorder="1" applyProtection="1">
      <protection hidden="1"/>
    </xf>
    <xf numFmtId="3" fontId="1" fillId="0" borderId="0" xfId="2" applyNumberFormat="1" applyFont="1" applyFill="1" applyBorder="1" applyProtection="1">
      <protection hidden="1"/>
    </xf>
    <xf numFmtId="3" fontId="1" fillId="0" borderId="0" xfId="2" applyNumberFormat="1" applyFont="1" applyFill="1" applyBorder="1" applyAlignment="1" applyProtection="1">
      <alignment horizontal="right"/>
      <protection hidden="1"/>
    </xf>
    <xf numFmtId="0" fontId="5" fillId="0" borderId="0" xfId="2" applyFont="1" applyFill="1" applyBorder="1" applyAlignment="1" applyProtection="1">
      <alignment horizontal="left"/>
      <protection hidden="1"/>
    </xf>
    <xf numFmtId="4" fontId="1" fillId="0" borderId="5" xfId="2" applyNumberFormat="1" applyFont="1" applyFill="1" applyBorder="1" applyProtection="1">
      <protection locked="0" hidden="1"/>
    </xf>
    <xf numFmtId="4" fontId="1" fillId="0" borderId="0" xfId="2" applyNumberFormat="1" applyFont="1" applyFill="1" applyBorder="1" applyAlignment="1" applyProtection="1">
      <alignment horizontal="center"/>
      <protection locked="0" hidden="1"/>
    </xf>
    <xf numFmtId="4" fontId="1" fillId="0" borderId="0" xfId="0" applyNumberFormat="1" applyFont="1" applyFill="1" applyBorder="1" applyAlignment="1" applyProtection="1">
      <protection locked="0"/>
    </xf>
    <xf numFmtId="4" fontId="1" fillId="0" borderId="9" xfId="2" applyNumberFormat="1" applyFont="1" applyFill="1" applyBorder="1" applyAlignment="1" applyProtection="1">
      <alignment horizontal="center"/>
      <protection locked="0" hidden="1"/>
    </xf>
    <xf numFmtId="0" fontId="1" fillId="0" borderId="9" xfId="1" applyNumberFormat="1" applyFont="1" applyFill="1" applyBorder="1" applyAlignment="1" applyProtection="1">
      <alignment horizontal="left"/>
      <protection locked="0" hidden="1"/>
    </xf>
    <xf numFmtId="4" fontId="1" fillId="0" borderId="0" xfId="2" applyNumberFormat="1" applyFont="1" applyFill="1" applyBorder="1" applyAlignment="1" applyProtection="1">
      <alignment horizontal="left"/>
      <protection locked="0" hidden="1"/>
    </xf>
    <xf numFmtId="4" fontId="1" fillId="0" borderId="5" xfId="2" applyNumberFormat="1" applyFont="1" applyFill="1" applyBorder="1" applyAlignment="1" applyProtection="1">
      <alignment horizontal="left"/>
      <protection locked="0" hidden="1"/>
    </xf>
    <xf numFmtId="164" fontId="6" fillId="0" borderId="4" xfId="2" applyNumberFormat="1" applyFont="1" applyFill="1" applyBorder="1" applyProtection="1">
      <protection hidden="1"/>
    </xf>
    <xf numFmtId="0" fontId="6" fillId="0" borderId="0" xfId="2" applyFont="1" applyFill="1" applyBorder="1" applyAlignment="1" applyProtection="1">
      <alignment wrapText="1"/>
      <protection hidden="1"/>
    </xf>
    <xf numFmtId="4" fontId="1" fillId="0" borderId="0" xfId="1" applyNumberFormat="1" applyFont="1" applyFill="1" applyBorder="1" applyAlignment="1" applyProtection="1">
      <alignment horizontal="right"/>
      <protection locked="0" hidden="1"/>
    </xf>
    <xf numFmtId="0" fontId="6" fillId="0" borderId="0" xfId="2" applyFont="1" applyFill="1" applyBorder="1" applyAlignment="1" applyProtection="1">
      <alignment wrapText="1"/>
      <protection hidden="1"/>
    </xf>
    <xf numFmtId="164" fontId="1" fillId="0" borderId="0" xfId="2" applyNumberFormat="1" applyFont="1" applyFill="1" applyBorder="1" applyAlignment="1" applyProtection="1">
      <alignment horizontal="right"/>
      <protection hidden="1"/>
    </xf>
    <xf numFmtId="0" fontId="6" fillId="0" borderId="4" xfId="2" applyFont="1" applyFill="1" applyBorder="1" applyProtection="1">
      <protection hidden="1"/>
    </xf>
    <xf numFmtId="0" fontId="6" fillId="0" borderId="0" xfId="2" applyFont="1" applyFill="1" applyBorder="1" applyProtection="1">
      <protection hidden="1"/>
    </xf>
    <xf numFmtId="4" fontId="7" fillId="0" borderId="5" xfId="1" applyNumberFormat="1" applyFont="1" applyFill="1" applyBorder="1" applyAlignment="1" applyProtection="1">
      <protection locked="0" hidden="1"/>
    </xf>
    <xf numFmtId="4" fontId="1" fillId="0" borderId="0" xfId="2" applyNumberFormat="1" applyFont="1" applyFill="1" applyBorder="1" applyAlignment="1" applyProtection="1">
      <alignment horizontal="center"/>
      <protection locked="0" hidden="1"/>
    </xf>
    <xf numFmtId="3" fontId="1" fillId="0" borderId="5" xfId="2" applyNumberFormat="1" applyFont="1" applyFill="1" applyBorder="1" applyAlignment="1" applyProtection="1">
      <alignment horizontal="center"/>
      <protection hidden="1"/>
    </xf>
    <xf numFmtId="3" fontId="1" fillId="0" borderId="0" xfId="2" applyNumberFormat="1" applyFont="1" applyFill="1" applyBorder="1" applyAlignment="1" applyProtection="1">
      <alignment horizontal="center"/>
      <protection hidden="1"/>
    </xf>
    <xf numFmtId="164" fontId="6" fillId="0" borderId="0" xfId="2" applyNumberFormat="1" applyFont="1" applyFill="1" applyBorder="1" applyProtection="1">
      <protection hidden="1"/>
    </xf>
    <xf numFmtId="0" fontId="6" fillId="0" borderId="0" xfId="2" applyFont="1" applyFill="1" applyBorder="1" applyAlignment="1" applyProtection="1">
      <alignment horizontal="left"/>
      <protection hidden="1"/>
    </xf>
    <xf numFmtId="4" fontId="6" fillId="0" borderId="0" xfId="2" applyNumberFormat="1" applyFont="1" applyFill="1" applyBorder="1" applyProtection="1">
      <protection locked="0" hidden="1"/>
    </xf>
    <xf numFmtId="4" fontId="6" fillId="0" borderId="5" xfId="2" applyNumberFormat="1" applyFont="1" applyFill="1" applyBorder="1" applyProtection="1">
      <protection locked="0" hidden="1"/>
    </xf>
    <xf numFmtId="3" fontId="6" fillId="0" borderId="5" xfId="2" applyNumberFormat="1" applyFont="1" applyFill="1" applyBorder="1" applyProtection="1">
      <protection hidden="1"/>
    </xf>
    <xf numFmtId="0" fontId="6" fillId="0" borderId="0" xfId="2" applyFont="1" applyFill="1" applyBorder="1" applyAlignment="1" applyProtection="1">
      <alignment horizontal="left" wrapText="1"/>
      <protection hidden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" fontId="7" fillId="0" borderId="0" xfId="1" applyNumberFormat="1" applyFont="1" applyFill="1" applyBorder="1" applyAlignment="1" applyProtection="1">
      <alignment horizontal="right"/>
      <protection locked="0" hidden="1"/>
    </xf>
    <xf numFmtId="4" fontId="1" fillId="0" borderId="0" xfId="1" applyNumberFormat="1" applyFont="1" applyFill="1" applyBorder="1" applyAlignment="1" applyProtection="1">
      <alignment horizontal="right"/>
      <protection hidden="1"/>
    </xf>
    <xf numFmtId="164" fontId="6" fillId="0" borderId="0" xfId="2" applyNumberFormat="1" applyFont="1" applyFill="1" applyBorder="1" applyAlignment="1" applyProtection="1">
      <alignment horizontal="right"/>
      <protection hidden="1"/>
    </xf>
    <xf numFmtId="4" fontId="7" fillId="0" borderId="5" xfId="1" applyNumberFormat="1" applyFont="1" applyFill="1" applyBorder="1" applyAlignment="1" applyProtection="1">
      <alignment horizontal="right"/>
      <protection locked="0" hidden="1"/>
    </xf>
    <xf numFmtId="4" fontId="1" fillId="0" borderId="10" xfId="1" applyNumberFormat="1" applyFont="1" applyFill="1" applyBorder="1" applyAlignment="1" applyProtection="1">
      <alignment horizontal="right"/>
      <protection hidden="1"/>
    </xf>
    <xf numFmtId="4" fontId="7" fillId="0" borderId="0" xfId="1" applyNumberFormat="1" applyFont="1" applyFill="1" applyBorder="1" applyAlignment="1" applyProtection="1">
      <alignment horizontal="right"/>
      <protection hidden="1"/>
    </xf>
    <xf numFmtId="4" fontId="7" fillId="0" borderId="5" xfId="1" applyNumberFormat="1" applyFont="1" applyFill="1" applyBorder="1" applyAlignment="1" applyProtection="1">
      <alignment horizontal="right"/>
      <protection hidden="1"/>
    </xf>
    <xf numFmtId="4" fontId="6" fillId="0" borderId="0" xfId="2" applyNumberFormat="1" applyFont="1" applyFill="1" applyBorder="1" applyAlignment="1" applyProtection="1">
      <alignment horizontal="right"/>
      <protection locked="0" hidden="1"/>
    </xf>
    <xf numFmtId="4" fontId="1" fillId="0" borderId="0" xfId="2" applyNumberFormat="1" applyFont="1" applyFill="1" applyBorder="1" applyAlignment="1" applyProtection="1">
      <alignment horizontal="right"/>
      <protection locked="0" hidden="1"/>
    </xf>
    <xf numFmtId="4" fontId="1" fillId="0" borderId="5" xfId="2" applyNumberFormat="1" applyFont="1" applyFill="1" applyBorder="1" applyAlignment="1" applyProtection="1">
      <alignment horizontal="right"/>
      <protection locked="0" hidden="1"/>
    </xf>
    <xf numFmtId="4" fontId="1" fillId="0" borderId="9" xfId="1" applyNumberFormat="1" applyFont="1" applyFill="1" applyBorder="1" applyAlignment="1" applyProtection="1">
      <alignment horizontal="right"/>
      <protection locked="0" hidden="1"/>
    </xf>
    <xf numFmtId="4" fontId="1" fillId="0" borderId="11" xfId="1" applyNumberFormat="1" applyFont="1" applyFill="1" applyBorder="1" applyAlignment="1" applyProtection="1">
      <alignment horizontal="right"/>
      <protection hidden="1"/>
    </xf>
    <xf numFmtId="4" fontId="1" fillId="0" borderId="0" xfId="0" applyNumberFormat="1" applyFont="1" applyFill="1" applyBorder="1"/>
    <xf numFmtId="4" fontId="1" fillId="0" borderId="9" xfId="1" applyNumberFormat="1" applyFont="1" applyFill="1" applyBorder="1" applyAlignment="1" applyProtection="1">
      <alignment horizontal="right"/>
      <protection hidden="1"/>
    </xf>
    <xf numFmtId="4" fontId="1" fillId="0" borderId="12" xfId="1" applyNumberFormat="1" applyFont="1" applyFill="1" applyBorder="1" applyAlignment="1" applyProtection="1">
      <alignment horizontal="right"/>
      <protection hidden="1"/>
    </xf>
    <xf numFmtId="164" fontId="6" fillId="0" borderId="0" xfId="2" applyNumberFormat="1" applyFont="1" applyFill="1" applyBorder="1" applyAlignment="1" applyProtection="1">
      <alignment horizontal="left" wrapText="1"/>
      <protection hidden="1"/>
    </xf>
    <xf numFmtId="4" fontId="6" fillId="0" borderId="5" xfId="2" applyNumberFormat="1" applyFont="1" applyFill="1" applyBorder="1" applyAlignment="1" applyProtection="1">
      <alignment horizontal="right"/>
      <protection locked="0" hidden="1"/>
    </xf>
    <xf numFmtId="4" fontId="1" fillId="0" borderId="12" xfId="2" applyNumberFormat="1" applyFont="1" applyFill="1" applyBorder="1" applyAlignment="1" applyProtection="1">
      <alignment horizontal="right"/>
      <protection locked="0" hidden="1"/>
    </xf>
    <xf numFmtId="4" fontId="1" fillId="0" borderId="9" xfId="2" applyNumberFormat="1" applyFont="1" applyFill="1" applyBorder="1" applyAlignment="1" applyProtection="1">
      <alignment horizontal="right"/>
      <protection locked="0" hidden="1"/>
    </xf>
    <xf numFmtId="4" fontId="6" fillId="0" borderId="10" xfId="1" applyNumberFormat="1" applyFont="1" applyFill="1" applyBorder="1" applyAlignment="1" applyProtection="1">
      <alignment horizontal="right"/>
      <protection hidden="1"/>
    </xf>
    <xf numFmtId="4" fontId="6" fillId="0" borderId="10" xfId="1" applyNumberFormat="1" applyFont="1" applyFill="1" applyBorder="1" applyAlignment="1" applyProtection="1">
      <alignment horizontal="right"/>
      <protection locked="0" hidden="1"/>
    </xf>
    <xf numFmtId="164" fontId="6" fillId="0" borderId="6" xfId="2" applyNumberFormat="1" applyFont="1" applyFill="1" applyBorder="1" applyProtection="1">
      <protection hidden="1"/>
    </xf>
    <xf numFmtId="0" fontId="1" fillId="0" borderId="7" xfId="2" applyFont="1" applyFill="1" applyBorder="1" applyProtection="1">
      <protection hidden="1"/>
    </xf>
    <xf numFmtId="4" fontId="1" fillId="0" borderId="7" xfId="2" applyNumberFormat="1" applyFont="1" applyFill="1" applyBorder="1" applyAlignment="1" applyProtection="1">
      <alignment horizontal="right"/>
      <protection locked="0" hidden="1"/>
    </xf>
    <xf numFmtId="3" fontId="1" fillId="0" borderId="8" xfId="2" applyNumberFormat="1" applyFont="1" applyFill="1" applyBorder="1" applyProtection="1">
      <protection hidden="1"/>
    </xf>
    <xf numFmtId="164" fontId="6" fillId="0" borderId="7" xfId="2" applyNumberFormat="1" applyFont="1" applyFill="1" applyBorder="1" applyProtection="1">
      <protection hidden="1"/>
    </xf>
    <xf numFmtId="164" fontId="1" fillId="0" borderId="7" xfId="2" applyNumberFormat="1" applyFont="1" applyFill="1" applyBorder="1" applyAlignment="1" applyProtection="1">
      <alignment horizontal="right"/>
      <protection hidden="1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/>
    <xf numFmtId="4" fontId="1" fillId="0" borderId="4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Protection="1">
      <protection hidden="1"/>
    </xf>
    <xf numFmtId="4" fontId="9" fillId="0" borderId="0" xfId="2" applyNumberFormat="1" applyFont="1" applyFill="1" applyBorder="1" applyAlignment="1" applyProtection="1">
      <alignment horizontal="right"/>
      <protection hidden="1"/>
    </xf>
    <xf numFmtId="0" fontId="9" fillId="0" borderId="0" xfId="2" applyFont="1" applyFill="1" applyBorder="1" applyProtection="1">
      <protection hidden="1"/>
    </xf>
    <xf numFmtId="4" fontId="9" fillId="0" borderId="0" xfId="0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 applyProtection="1">
      <alignment horizontal="right"/>
      <protection hidden="1"/>
    </xf>
    <xf numFmtId="165" fontId="9" fillId="0" borderId="0" xfId="2" applyNumberFormat="1" applyFont="1" applyFill="1" applyBorder="1" applyProtection="1">
      <protection hidden="1"/>
    </xf>
    <xf numFmtId="4" fontId="9" fillId="0" borderId="0" xfId="2" applyNumberFormat="1" applyFont="1" applyFill="1" applyBorder="1" applyProtection="1">
      <protection hidden="1"/>
    </xf>
    <xf numFmtId="4" fontId="10" fillId="0" borderId="0" xfId="1" applyNumberFormat="1" applyFont="1" applyFill="1" applyBorder="1" applyAlignment="1" applyProtection="1">
      <alignment horizontal="right"/>
      <protection hidden="1"/>
    </xf>
    <xf numFmtId="4" fontId="9" fillId="0" borderId="7" xfId="1" applyNumberFormat="1" applyFont="1" applyFill="1" applyBorder="1" applyAlignment="1" applyProtection="1">
      <alignment horizontal="right"/>
      <protection hidden="1"/>
    </xf>
    <xf numFmtId="4" fontId="9" fillId="0" borderId="9" xfId="1" applyNumberFormat="1" applyFont="1" applyFill="1" applyBorder="1" applyAlignment="1" applyProtection="1">
      <alignment horizontal="right"/>
      <protection hidden="1"/>
    </xf>
    <xf numFmtId="4" fontId="9" fillId="0" borderId="9" xfId="1" applyNumberFormat="1" applyFont="1" applyFill="1" applyBorder="1" applyAlignment="1" applyProtection="1">
      <alignment horizontal="right"/>
    </xf>
    <xf numFmtId="4" fontId="10" fillId="0" borderId="13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/>
    <xf numFmtId="4" fontId="9" fillId="0" borderId="13" xfId="2" applyNumberFormat="1" applyFont="1" applyFill="1" applyBorder="1" applyAlignment="1" applyProtection="1">
      <alignment horizontal="right"/>
      <protection hidden="1"/>
    </xf>
    <xf numFmtId="4" fontId="9" fillId="0" borderId="10" xfId="1" applyNumberFormat="1" applyFont="1" applyFill="1" applyBorder="1" applyAlignment="1" applyProtection="1">
      <alignment horizontal="right"/>
      <protection hidden="1"/>
    </xf>
    <xf numFmtId="4" fontId="8" fillId="0" borderId="0" xfId="2" applyNumberFormat="1" applyFont="1" applyFill="1" applyBorder="1" applyAlignment="1" applyProtection="1">
      <alignment horizontal="right"/>
      <protection hidden="1"/>
    </xf>
    <xf numFmtId="4" fontId="9" fillId="0" borderId="11" xfId="1" applyNumberFormat="1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>
      <alignment horizontal="left" indent="11"/>
    </xf>
    <xf numFmtId="0" fontId="1" fillId="0" borderId="0" xfId="0" applyFont="1" applyFill="1" applyBorder="1" applyAlignment="1">
      <alignment horizontal="left" indent="14"/>
    </xf>
    <xf numFmtId="4" fontId="1" fillId="0" borderId="6" xfId="0" applyNumberFormat="1" applyFont="1" applyFill="1" applyBorder="1" applyProtection="1">
      <protection locked="0"/>
    </xf>
    <xf numFmtId="4" fontId="1" fillId="0" borderId="0" xfId="0" applyNumberFormat="1" applyFont="1" applyFill="1" applyProtection="1">
      <protection locked="0"/>
    </xf>
  </cellXfs>
  <cellStyles count="3">
    <cellStyle name="Normal_Sheet1" xfId="2"/>
    <cellStyle name="Κανονικό" xfId="0" builtinId="0"/>
    <cellStyle name="Υπερ-σύνδεση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14;&#953;&#946;&#955;&#943;&#959;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8;&#917;&#923;&#913;&#932;&#917;&#931;/&#921;&#928;&#928;&#927;&#932;&#921;&#922;&#917;&#931;%20&#933;&#928;&#919;&#929;&#917;&#931;&#921;&#917;&#931;/&#935;&#929;&#919;&#931;&#919;%202014/&#921;&#931;&#927;&#918;&#933;&#915;&#921;&#927;%20&#922;&#923;&#917;&#921;&#931;&#921;&#924;&#913;&#932;&#927;&#9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</sheetNames>
    <sheetDataSet>
      <sheetData sheetId="0" refreshError="1">
        <row r="59">
          <cell r="D59">
            <v>145381.99</v>
          </cell>
        </row>
        <row r="135">
          <cell r="E135">
            <v>9184.9599999999991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ΙΣΟΖΥΓΙΟ ΚΛΕΙΣΙΜΑΤΟΣ"/>
      <sheetName val="ΦΥΛΛΟ ΜΕΡΙΣΜΟΥ"/>
      <sheetName val="ΤΕΛΙΚΟ ΙΣΟΖΥΓΙΟ"/>
    </sheetNames>
    <sheetDataSet>
      <sheetData sheetId="0"/>
      <sheetData sheetId="1">
        <row r="43">
          <cell r="G43">
            <v>126255.33</v>
          </cell>
          <cell r="H43">
            <v>4716.91</v>
          </cell>
          <cell r="I43">
            <v>22.99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0"/>
  <sheetViews>
    <sheetView tabSelected="1" topLeftCell="A22" workbookViewId="0">
      <selection activeCell="H28" sqref="H28"/>
    </sheetView>
  </sheetViews>
  <sheetFormatPr defaultRowHeight="9"/>
  <cols>
    <col min="1" max="1" width="3.42578125" style="8" customWidth="1"/>
    <col min="2" max="2" width="4.42578125" style="8" customWidth="1"/>
    <col min="3" max="3" width="44.7109375" style="8" bestFit="1" customWidth="1"/>
    <col min="4" max="4" width="8.28515625" style="115" customWidth="1"/>
    <col min="5" max="5" width="0.85546875" style="115" customWidth="1"/>
    <col min="6" max="6" width="8.7109375" style="115" customWidth="1"/>
    <col min="7" max="7" width="0.7109375" style="115" customWidth="1"/>
    <col min="8" max="8" width="9.85546875" style="115" bestFit="1" customWidth="1"/>
    <col min="9" max="9" width="0.7109375" style="8" customWidth="1"/>
    <col min="10" max="10" width="8.28515625" style="115" customWidth="1"/>
    <col min="11" max="11" width="0.85546875" style="115" customWidth="1"/>
    <col min="12" max="12" width="8.7109375" style="115" customWidth="1"/>
    <col min="13" max="13" width="0.7109375" style="115" customWidth="1"/>
    <col min="14" max="14" width="9.85546875" style="115" bestFit="1" customWidth="1"/>
    <col min="15" max="15" width="1.5703125" style="8" customWidth="1"/>
    <col min="16" max="16" width="2" style="8" customWidth="1"/>
    <col min="17" max="17" width="4" style="8" customWidth="1"/>
    <col min="18" max="18" width="47.7109375" style="8" bestFit="1" customWidth="1"/>
    <col min="19" max="19" width="9.85546875" style="115" bestFit="1" customWidth="1"/>
    <col min="20" max="20" width="0.85546875" style="8" customWidth="1"/>
    <col min="21" max="21" width="9.85546875" style="115" bestFit="1" customWidth="1"/>
    <col min="22" max="22" width="1.28515625" style="115" customWidth="1"/>
    <col min="23" max="16384" width="9.140625" style="8"/>
  </cols>
  <sheetData>
    <row r="1" spans="1:23" ht="12.75">
      <c r="A1" s="1"/>
      <c r="B1" s="2"/>
      <c r="C1" s="3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5" t="s">
        <v>0</v>
      </c>
      <c r="P1" s="2"/>
      <c r="Q1" s="2"/>
      <c r="R1" s="2"/>
      <c r="S1" s="4"/>
      <c r="T1" s="2"/>
      <c r="U1" s="4"/>
      <c r="V1" s="6"/>
      <c r="W1" s="7"/>
    </row>
    <row r="2" spans="1:23" ht="12.75">
      <c r="A2" s="9"/>
      <c r="B2" s="7"/>
      <c r="C2" s="10"/>
      <c r="D2" s="11"/>
      <c r="E2" s="11"/>
      <c r="F2" s="11"/>
      <c r="G2" s="11"/>
      <c r="H2" s="11"/>
      <c r="I2" s="10"/>
      <c r="J2" s="11"/>
      <c r="K2" s="11"/>
      <c r="L2" s="11"/>
      <c r="M2" s="11"/>
      <c r="N2" s="11"/>
      <c r="O2" s="12" t="s">
        <v>1</v>
      </c>
      <c r="P2" s="7"/>
      <c r="Q2" s="7"/>
      <c r="R2" s="7"/>
      <c r="S2" s="11"/>
      <c r="T2" s="7"/>
      <c r="U2" s="11"/>
      <c r="V2" s="13"/>
      <c r="W2" s="7"/>
    </row>
    <row r="3" spans="1:23" ht="12.75">
      <c r="A3" s="9"/>
      <c r="B3" s="7"/>
      <c r="C3" s="10"/>
      <c r="D3" s="11"/>
      <c r="E3" s="11"/>
      <c r="F3" s="11"/>
      <c r="G3" s="11"/>
      <c r="H3" s="11"/>
      <c r="I3" s="10"/>
      <c r="J3" s="11"/>
      <c r="K3" s="11"/>
      <c r="L3" s="11"/>
      <c r="M3" s="11"/>
      <c r="N3" s="11"/>
      <c r="O3" s="12" t="s">
        <v>2</v>
      </c>
      <c r="P3" s="7"/>
      <c r="Q3" s="7"/>
      <c r="R3" s="7"/>
      <c r="S3" s="11"/>
      <c r="T3" s="7"/>
      <c r="U3" s="11"/>
      <c r="V3" s="13"/>
      <c r="W3" s="7"/>
    </row>
    <row r="4" spans="1:23" ht="13.5" thickBot="1">
      <c r="A4" s="14"/>
      <c r="B4" s="15"/>
      <c r="C4" s="16"/>
      <c r="D4" s="17"/>
      <c r="E4" s="17"/>
      <c r="F4" s="17"/>
      <c r="G4" s="17"/>
      <c r="H4" s="17"/>
      <c r="I4" s="16"/>
      <c r="J4" s="17"/>
      <c r="K4" s="17"/>
      <c r="L4" s="17"/>
      <c r="M4" s="17"/>
      <c r="N4" s="17"/>
      <c r="O4" s="18" t="s">
        <v>3</v>
      </c>
      <c r="P4" s="15"/>
      <c r="Q4" s="15"/>
      <c r="R4" s="15"/>
      <c r="S4" s="17"/>
      <c r="T4" s="15"/>
      <c r="U4" s="17"/>
      <c r="V4" s="19"/>
      <c r="W4" s="7"/>
    </row>
    <row r="5" spans="1:23">
      <c r="A5" s="20"/>
      <c r="B5" s="21"/>
      <c r="C5" s="21"/>
      <c r="D5" s="22"/>
      <c r="E5" s="22"/>
      <c r="F5" s="22"/>
      <c r="G5" s="22"/>
      <c r="H5" s="22"/>
      <c r="I5" s="21"/>
      <c r="J5" s="22"/>
      <c r="K5" s="22"/>
      <c r="L5" s="22"/>
      <c r="M5" s="22"/>
      <c r="N5" s="22"/>
      <c r="O5" s="23"/>
      <c r="P5" s="21"/>
      <c r="Q5" s="24"/>
      <c r="R5" s="21"/>
      <c r="S5" s="22"/>
      <c r="T5" s="21"/>
      <c r="U5" s="22"/>
      <c r="V5" s="25"/>
      <c r="W5" s="7"/>
    </row>
    <row r="6" spans="1:23">
      <c r="A6" s="26"/>
      <c r="B6" s="27"/>
      <c r="C6" s="28" t="s">
        <v>4</v>
      </c>
      <c r="D6" s="29"/>
      <c r="E6" s="29"/>
      <c r="F6" s="29"/>
      <c r="G6" s="29"/>
      <c r="H6" s="29"/>
      <c r="I6" s="28"/>
      <c r="J6" s="29"/>
      <c r="K6" s="29"/>
      <c r="L6" s="29"/>
      <c r="M6" s="29"/>
      <c r="N6" s="29"/>
      <c r="O6" s="30"/>
      <c r="P6" s="31"/>
      <c r="Q6" s="32"/>
      <c r="R6" s="33" t="s">
        <v>5</v>
      </c>
      <c r="S6" s="29"/>
      <c r="T6" s="33"/>
      <c r="U6" s="29"/>
      <c r="V6" s="34"/>
      <c r="W6" s="7"/>
    </row>
    <row r="7" spans="1:23">
      <c r="A7" s="26"/>
      <c r="B7" s="27"/>
      <c r="C7" s="27"/>
      <c r="D7" s="29"/>
      <c r="E7" s="29"/>
      <c r="F7" s="35" t="s">
        <v>6</v>
      </c>
      <c r="G7" s="35"/>
      <c r="H7" s="36"/>
      <c r="I7" s="27"/>
      <c r="J7" s="29"/>
      <c r="K7" s="29"/>
      <c r="L7" s="35" t="s">
        <v>7</v>
      </c>
      <c r="M7" s="35"/>
      <c r="N7" s="36"/>
      <c r="O7" s="30"/>
      <c r="P7" s="31"/>
      <c r="Q7" s="32"/>
      <c r="R7" s="7"/>
      <c r="S7" s="11" t="s">
        <v>8</v>
      </c>
      <c r="T7" s="7"/>
      <c r="U7" s="11" t="s">
        <v>8</v>
      </c>
      <c r="V7" s="13"/>
      <c r="W7" s="7"/>
    </row>
    <row r="8" spans="1:23">
      <c r="A8" s="26"/>
      <c r="B8" s="27"/>
      <c r="C8" s="27"/>
      <c r="D8" s="29"/>
      <c r="E8" s="29"/>
      <c r="F8" s="37" t="s">
        <v>9</v>
      </c>
      <c r="G8" s="37"/>
      <c r="H8" s="38">
        <v>2014</v>
      </c>
      <c r="I8" s="27"/>
      <c r="J8" s="29"/>
      <c r="K8" s="29"/>
      <c r="L8" s="37" t="s">
        <v>9</v>
      </c>
      <c r="M8" s="37"/>
      <c r="N8" s="38">
        <v>2013</v>
      </c>
      <c r="O8" s="30"/>
      <c r="P8" s="31"/>
      <c r="Q8" s="32"/>
      <c r="R8" s="7"/>
      <c r="S8" s="39" t="s">
        <v>10</v>
      </c>
      <c r="T8" s="7"/>
      <c r="U8" s="39" t="s">
        <v>11</v>
      </c>
      <c r="V8" s="40"/>
      <c r="W8" s="7"/>
    </row>
    <row r="9" spans="1:23">
      <c r="A9" s="41"/>
      <c r="B9" s="42"/>
      <c r="C9" s="42"/>
      <c r="D9" s="29"/>
      <c r="E9" s="29"/>
      <c r="F9" s="29"/>
      <c r="G9" s="29"/>
      <c r="H9" s="43"/>
      <c r="I9" s="44"/>
      <c r="J9" s="29"/>
      <c r="K9" s="29"/>
      <c r="L9" s="29"/>
      <c r="M9" s="29"/>
      <c r="N9" s="43"/>
      <c r="O9" s="30"/>
      <c r="P9" s="31"/>
      <c r="Q9" s="45"/>
      <c r="R9" s="7"/>
      <c r="S9" s="39" t="s">
        <v>9</v>
      </c>
      <c r="T9" s="7"/>
      <c r="U9" s="39" t="s">
        <v>9</v>
      </c>
      <c r="V9" s="40"/>
      <c r="W9" s="7"/>
    </row>
    <row r="10" spans="1:23">
      <c r="A10" s="46"/>
      <c r="B10" s="47"/>
      <c r="C10" s="47"/>
      <c r="D10" s="29"/>
      <c r="E10" s="29"/>
      <c r="F10" s="29"/>
      <c r="G10" s="29"/>
      <c r="H10" s="29"/>
      <c r="I10" s="47"/>
      <c r="J10" s="29"/>
      <c r="K10" s="29"/>
      <c r="L10" s="29"/>
      <c r="M10" s="29"/>
      <c r="N10" s="29"/>
      <c r="O10" s="30"/>
      <c r="P10" s="31"/>
      <c r="Q10" s="45"/>
      <c r="R10" s="47"/>
      <c r="S10" s="38">
        <v>2014</v>
      </c>
      <c r="T10" s="47"/>
      <c r="U10" s="38">
        <v>2013</v>
      </c>
      <c r="V10" s="48"/>
      <c r="W10" s="7"/>
    </row>
    <row r="11" spans="1:23">
      <c r="A11" s="46"/>
      <c r="B11" s="47"/>
      <c r="C11" s="47"/>
      <c r="D11" s="49" t="s">
        <v>12</v>
      </c>
      <c r="E11" s="49"/>
      <c r="F11" s="29"/>
      <c r="G11" s="29"/>
      <c r="H11" s="49" t="s">
        <v>13</v>
      </c>
      <c r="I11" s="47"/>
      <c r="J11" s="49" t="s">
        <v>12</v>
      </c>
      <c r="K11" s="49"/>
      <c r="L11" s="29"/>
      <c r="M11" s="29"/>
      <c r="N11" s="49" t="s">
        <v>13</v>
      </c>
      <c r="O11" s="50"/>
      <c r="P11" s="51"/>
      <c r="Q11" s="45"/>
      <c r="R11" s="47"/>
      <c r="S11" s="29"/>
      <c r="T11" s="47"/>
      <c r="U11" s="29"/>
      <c r="V11" s="34"/>
      <c r="W11" s="7"/>
    </row>
    <row r="12" spans="1:23">
      <c r="A12" s="46"/>
      <c r="B12" s="47"/>
      <c r="C12" s="47"/>
      <c r="D12" s="37" t="s">
        <v>14</v>
      </c>
      <c r="E12" s="49"/>
      <c r="F12" s="37" t="s">
        <v>15</v>
      </c>
      <c r="G12" s="49"/>
      <c r="H12" s="37" t="s">
        <v>12</v>
      </c>
      <c r="I12" s="47"/>
      <c r="J12" s="37" t="s">
        <v>14</v>
      </c>
      <c r="K12" s="49"/>
      <c r="L12" s="37" t="s">
        <v>15</v>
      </c>
      <c r="M12" s="49"/>
      <c r="N12" s="37" t="s">
        <v>12</v>
      </c>
      <c r="O12" s="50"/>
      <c r="P12" s="52"/>
      <c r="Q12" s="53"/>
      <c r="R12" s="47"/>
      <c r="S12" s="54"/>
      <c r="T12" s="47"/>
      <c r="U12" s="54"/>
      <c r="V12" s="55"/>
      <c r="W12" s="7"/>
    </row>
    <row r="13" spans="1:23">
      <c r="A13" s="41" t="s">
        <v>16</v>
      </c>
      <c r="B13" s="42" t="s">
        <v>17</v>
      </c>
      <c r="C13" s="42"/>
      <c r="D13" s="54"/>
      <c r="E13" s="54"/>
      <c r="F13" s="54"/>
      <c r="G13" s="54"/>
      <c r="H13" s="54"/>
      <c r="I13" s="44"/>
      <c r="J13" s="54"/>
      <c r="K13" s="54"/>
      <c r="L13" s="54"/>
      <c r="M13" s="54"/>
      <c r="N13" s="54"/>
      <c r="O13" s="56"/>
      <c r="P13" s="52" t="s">
        <v>18</v>
      </c>
      <c r="Q13" s="57" t="s">
        <v>19</v>
      </c>
      <c r="R13" s="58"/>
      <c r="S13" s="29"/>
      <c r="T13" s="59"/>
      <c r="U13" s="29"/>
      <c r="V13" s="34"/>
      <c r="W13" s="7"/>
    </row>
    <row r="14" spans="1:23">
      <c r="A14" s="46"/>
      <c r="B14" s="27" t="s">
        <v>20</v>
      </c>
      <c r="C14" s="27" t="s">
        <v>21</v>
      </c>
      <c r="D14" s="43">
        <v>2350</v>
      </c>
      <c r="E14" s="60"/>
      <c r="F14" s="43">
        <v>2350</v>
      </c>
      <c r="G14" s="60"/>
      <c r="H14" s="61">
        <f>D14-F14</f>
        <v>0</v>
      </c>
      <c r="I14" s="27"/>
      <c r="J14" s="43">
        <v>2350</v>
      </c>
      <c r="K14" s="60"/>
      <c r="L14" s="43">
        <v>2350</v>
      </c>
      <c r="M14" s="60"/>
      <c r="N14" s="61">
        <f>J14-L14</f>
        <v>0</v>
      </c>
      <c r="O14" s="30"/>
      <c r="P14" s="47"/>
      <c r="Q14" s="62" t="s">
        <v>22</v>
      </c>
      <c r="R14" s="47" t="s">
        <v>23</v>
      </c>
      <c r="S14" s="29"/>
      <c r="T14" s="47"/>
      <c r="U14" s="29"/>
      <c r="V14" s="34"/>
      <c r="W14" s="7"/>
    </row>
    <row r="15" spans="1:23">
      <c r="A15" s="46"/>
      <c r="B15" s="27" t="s">
        <v>24</v>
      </c>
      <c r="C15" s="27" t="s">
        <v>25</v>
      </c>
      <c r="D15" s="43">
        <v>1826</v>
      </c>
      <c r="E15" s="60"/>
      <c r="F15" s="43">
        <v>1826</v>
      </c>
      <c r="G15" s="60"/>
      <c r="H15" s="61">
        <f>D15-F15</f>
        <v>0</v>
      </c>
      <c r="I15" s="27"/>
      <c r="J15" s="43">
        <v>1826</v>
      </c>
      <c r="K15" s="60"/>
      <c r="L15" s="43">
        <v>1826</v>
      </c>
      <c r="M15" s="60"/>
      <c r="N15" s="61">
        <f>J15-L15</f>
        <v>0</v>
      </c>
      <c r="O15" s="30"/>
      <c r="P15" s="52"/>
      <c r="Q15" s="45" t="s">
        <v>20</v>
      </c>
      <c r="R15" s="27" t="s">
        <v>26</v>
      </c>
      <c r="S15" s="43">
        <v>60000</v>
      </c>
      <c r="T15" s="27"/>
      <c r="U15" s="43">
        <v>60000</v>
      </c>
      <c r="V15" s="63"/>
      <c r="W15" s="7"/>
    </row>
    <row r="16" spans="1:23" ht="9.75" thickBot="1">
      <c r="A16" s="46"/>
      <c r="B16" s="27"/>
      <c r="C16" s="27"/>
      <c r="D16" s="64">
        <f>SUM(D14:D15)</f>
        <v>4176</v>
      </c>
      <c r="E16" s="65"/>
      <c r="F16" s="64">
        <f>SUM(F14:F15)</f>
        <v>4176</v>
      </c>
      <c r="G16" s="65"/>
      <c r="H16" s="64">
        <f>SUM(H14:H15)</f>
        <v>0</v>
      </c>
      <c r="I16" s="27"/>
      <c r="J16" s="64">
        <f>SUM(J14:J15)</f>
        <v>4176</v>
      </c>
      <c r="K16" s="65"/>
      <c r="L16" s="64">
        <f>SUM(L14:L15)</f>
        <v>4176</v>
      </c>
      <c r="M16" s="65"/>
      <c r="N16" s="64">
        <f>SUM(N14:N15)</f>
        <v>0</v>
      </c>
      <c r="O16" s="30"/>
      <c r="P16" s="52"/>
      <c r="Q16" s="45"/>
      <c r="R16" s="27"/>
      <c r="S16" s="64">
        <f>SUM(S15:S15)</f>
        <v>60000</v>
      </c>
      <c r="T16" s="27"/>
      <c r="U16" s="64">
        <f>SUM(U15:U15)</f>
        <v>60000</v>
      </c>
      <c r="V16" s="66"/>
      <c r="W16" s="7"/>
    </row>
    <row r="17" spans="1:23" ht="9.75" thickTop="1">
      <c r="A17" s="41" t="s">
        <v>27</v>
      </c>
      <c r="B17" s="42" t="s">
        <v>28</v>
      </c>
      <c r="C17" s="42"/>
      <c r="D17" s="67"/>
      <c r="E17" s="67"/>
      <c r="F17" s="67"/>
      <c r="G17" s="67"/>
      <c r="H17" s="67"/>
      <c r="I17" s="44"/>
      <c r="J17" s="67"/>
      <c r="K17" s="67"/>
      <c r="L17" s="67"/>
      <c r="M17" s="67"/>
      <c r="N17" s="67"/>
      <c r="O17" s="30"/>
      <c r="P17" s="52"/>
      <c r="Q17" s="45"/>
      <c r="R17" s="27"/>
      <c r="S17" s="65"/>
      <c r="T17" s="27"/>
      <c r="U17" s="65"/>
      <c r="V17" s="66"/>
      <c r="W17" s="7"/>
    </row>
    <row r="18" spans="1:23">
      <c r="A18" s="41"/>
      <c r="B18" s="47" t="s">
        <v>29</v>
      </c>
      <c r="C18" s="47" t="s">
        <v>30</v>
      </c>
      <c r="D18" s="67"/>
      <c r="E18" s="67"/>
      <c r="F18" s="67"/>
      <c r="G18" s="67"/>
      <c r="H18" s="67"/>
      <c r="I18" s="47"/>
      <c r="J18" s="67"/>
      <c r="K18" s="67"/>
      <c r="L18" s="67"/>
      <c r="M18" s="67"/>
      <c r="N18" s="67"/>
      <c r="O18" s="30"/>
      <c r="P18" s="52"/>
      <c r="Q18" s="62" t="s">
        <v>31</v>
      </c>
      <c r="R18" s="47" t="s">
        <v>32</v>
      </c>
      <c r="S18" s="68"/>
      <c r="T18" s="47"/>
      <c r="U18" s="68"/>
      <c r="V18" s="69"/>
      <c r="W18" s="7"/>
    </row>
    <row r="19" spans="1:23" ht="9.75" customHeight="1">
      <c r="A19" s="46"/>
      <c r="B19" s="27" t="s">
        <v>33</v>
      </c>
      <c r="C19" s="27" t="s">
        <v>34</v>
      </c>
      <c r="D19" s="43">
        <v>119</v>
      </c>
      <c r="E19" s="60"/>
      <c r="F19" s="43">
        <v>119</v>
      </c>
      <c r="G19" s="60"/>
      <c r="H19" s="61">
        <f>D19-F19</f>
        <v>0</v>
      </c>
      <c r="I19" s="27"/>
      <c r="J19" s="43">
        <v>119</v>
      </c>
      <c r="K19" s="60"/>
      <c r="L19" s="43">
        <v>119</v>
      </c>
      <c r="M19" s="60"/>
      <c r="N19" s="61">
        <f>J19-L19</f>
        <v>0</v>
      </c>
      <c r="O19" s="56"/>
      <c r="P19" s="52"/>
      <c r="Q19" s="45" t="s">
        <v>20</v>
      </c>
      <c r="R19" s="27" t="s">
        <v>35</v>
      </c>
      <c r="S19" s="70">
        <v>9644.2099999999991</v>
      </c>
      <c r="T19" s="27"/>
      <c r="U19" s="70">
        <f>+[1]Φύλλο1!$E$135</f>
        <v>9184.9599999999991</v>
      </c>
      <c r="V19" s="63"/>
      <c r="W19" s="7"/>
    </row>
    <row r="20" spans="1:23" ht="9.75" thickBot="1">
      <c r="A20" s="46"/>
      <c r="B20" s="27" t="s">
        <v>36</v>
      </c>
      <c r="C20" s="27" t="s">
        <v>37</v>
      </c>
      <c r="D20" s="43">
        <v>3000</v>
      </c>
      <c r="E20" s="60"/>
      <c r="F20" s="43">
        <v>1342.5</v>
      </c>
      <c r="G20" s="60"/>
      <c r="H20" s="61">
        <f>D20-F20</f>
        <v>1657.5</v>
      </c>
      <c r="I20" s="27"/>
      <c r="J20" s="43">
        <v>3000</v>
      </c>
      <c r="K20" s="60"/>
      <c r="L20" s="43">
        <v>862.5</v>
      </c>
      <c r="M20" s="60"/>
      <c r="N20" s="61">
        <f>J20-L20</f>
        <v>2137.5</v>
      </c>
      <c r="O20" s="56"/>
      <c r="P20" s="52"/>
      <c r="Q20" s="45"/>
      <c r="R20" s="27"/>
      <c r="S20" s="71">
        <f>SUM(S19:S19)</f>
        <v>9644.2099999999991</v>
      </c>
      <c r="T20" s="27"/>
      <c r="U20" s="71">
        <f>SUM(U19:U19)</f>
        <v>9184.9599999999991</v>
      </c>
      <c r="V20" s="66"/>
      <c r="W20" s="7"/>
    </row>
    <row r="21" spans="1:23" ht="9.75" thickTop="1">
      <c r="A21" s="46"/>
      <c r="B21" s="27" t="s">
        <v>38</v>
      </c>
      <c r="C21" s="27" t="s">
        <v>39</v>
      </c>
      <c r="D21" s="43">
        <v>4411.21</v>
      </c>
      <c r="E21" s="60"/>
      <c r="F21" s="43">
        <v>4411.21</v>
      </c>
      <c r="G21" s="60"/>
      <c r="H21" s="61">
        <f>D21-F21</f>
        <v>0</v>
      </c>
      <c r="I21" s="27"/>
      <c r="J21" s="43">
        <v>4411.21</v>
      </c>
      <c r="K21" s="60"/>
      <c r="L21" s="43">
        <v>4411.21</v>
      </c>
      <c r="M21" s="60"/>
      <c r="N21" s="61">
        <f>J21-L21</f>
        <v>0</v>
      </c>
      <c r="O21" s="30"/>
      <c r="P21" s="52"/>
      <c r="Q21" s="45"/>
      <c r="R21" s="27"/>
      <c r="S21" s="68"/>
      <c r="T21" s="27"/>
      <c r="U21" s="68"/>
      <c r="V21" s="69"/>
      <c r="W21" s="7"/>
    </row>
    <row r="22" spans="1:23" ht="9.75" thickBot="1">
      <c r="A22" s="46"/>
      <c r="B22" s="27"/>
      <c r="C22" s="27"/>
      <c r="D22" s="64">
        <f>SUM(D19:D21)</f>
        <v>7530.21</v>
      </c>
      <c r="E22" s="65"/>
      <c r="F22" s="64">
        <f>SUM(F19:F21)</f>
        <v>5872.71</v>
      </c>
      <c r="G22" s="65"/>
      <c r="H22" s="64">
        <f>SUM(H19:H21)</f>
        <v>1657.5</v>
      </c>
      <c r="I22" s="27"/>
      <c r="J22" s="64">
        <f>SUM(J19:J21)</f>
        <v>7530.21</v>
      </c>
      <c r="K22" s="65"/>
      <c r="L22" s="64">
        <f>SUM(L19:L21)</f>
        <v>5392.71</v>
      </c>
      <c r="M22" s="65"/>
      <c r="N22" s="64">
        <f>SUM(N19:N21)</f>
        <v>2137.5</v>
      </c>
      <c r="O22" s="30"/>
      <c r="P22" s="52"/>
      <c r="Q22" s="62" t="s">
        <v>40</v>
      </c>
      <c r="R22" s="47" t="s">
        <v>41</v>
      </c>
      <c r="S22" s="68"/>
      <c r="T22" s="47"/>
      <c r="U22" s="68"/>
      <c r="V22" s="69"/>
      <c r="W22" s="7"/>
    </row>
    <row r="23" spans="1:23" ht="9.75" thickTop="1">
      <c r="A23" s="46"/>
      <c r="B23" s="27"/>
      <c r="C23" s="27" t="s">
        <v>42</v>
      </c>
      <c r="D23" s="65">
        <f>D22</f>
        <v>7530.21</v>
      </c>
      <c r="E23" s="65"/>
      <c r="F23" s="65">
        <f>F22</f>
        <v>5872.71</v>
      </c>
      <c r="G23" s="65"/>
      <c r="H23" s="65">
        <f>H22</f>
        <v>1657.5</v>
      </c>
      <c r="I23" s="27"/>
      <c r="J23" s="65">
        <f>J22</f>
        <v>7530.21</v>
      </c>
      <c r="K23" s="65"/>
      <c r="L23" s="65">
        <f>L22</f>
        <v>5392.71</v>
      </c>
      <c r="M23" s="65"/>
      <c r="N23" s="65">
        <f>N22</f>
        <v>2137.5</v>
      </c>
      <c r="O23" s="30"/>
      <c r="P23" s="52"/>
      <c r="Q23" s="45" t="s">
        <v>43</v>
      </c>
      <c r="R23" s="27" t="s">
        <v>44</v>
      </c>
      <c r="S23" s="43">
        <v>138981.56</v>
      </c>
      <c r="T23" s="27"/>
      <c r="U23" s="43">
        <v>128691.12</v>
      </c>
      <c r="V23" s="63"/>
      <c r="W23" s="72"/>
    </row>
    <row r="24" spans="1:23" ht="9.75" thickBot="1">
      <c r="A24" s="46"/>
      <c r="B24" s="27"/>
      <c r="C24" s="27"/>
      <c r="D24" s="60"/>
      <c r="E24" s="60"/>
      <c r="F24" s="60"/>
      <c r="G24" s="60"/>
      <c r="H24" s="60"/>
      <c r="I24" s="27"/>
      <c r="J24" s="60"/>
      <c r="K24" s="60"/>
      <c r="L24" s="60"/>
      <c r="M24" s="60"/>
      <c r="N24" s="60"/>
      <c r="O24" s="30"/>
      <c r="P24" s="52"/>
      <c r="Q24" s="45"/>
      <c r="R24" s="27"/>
      <c r="S24" s="64">
        <f>SUM(S23:S23)</f>
        <v>138981.56</v>
      </c>
      <c r="T24" s="27"/>
      <c r="U24" s="64">
        <f>SUM(U23:U23)</f>
        <v>128691.12</v>
      </c>
      <c r="V24" s="66"/>
      <c r="W24" s="7"/>
    </row>
    <row r="25" spans="1:23" ht="9.75" thickTop="1">
      <c r="A25" s="46"/>
      <c r="B25" s="47" t="s">
        <v>45</v>
      </c>
      <c r="C25" s="47" t="s">
        <v>46</v>
      </c>
      <c r="D25" s="67"/>
      <c r="E25" s="67"/>
      <c r="F25" s="67"/>
      <c r="G25" s="67"/>
      <c r="H25" s="67"/>
      <c r="I25" s="47"/>
      <c r="J25" s="67"/>
      <c r="K25" s="67"/>
      <c r="L25" s="67"/>
      <c r="M25" s="67"/>
      <c r="N25" s="67"/>
      <c r="O25" s="30"/>
      <c r="P25" s="52"/>
      <c r="Q25" s="45"/>
      <c r="R25" s="27"/>
      <c r="S25" s="73"/>
      <c r="T25" s="27"/>
      <c r="U25" s="73"/>
      <c r="V25" s="66"/>
      <c r="W25" s="7"/>
    </row>
    <row r="26" spans="1:23" ht="9.75" thickBot="1">
      <c r="A26" s="46"/>
      <c r="B26" s="27" t="s">
        <v>47</v>
      </c>
      <c r="C26" s="27" t="s">
        <v>48</v>
      </c>
      <c r="D26" s="68"/>
      <c r="E26" s="68"/>
      <c r="F26" s="68"/>
      <c r="G26" s="68"/>
      <c r="H26" s="43">
        <v>1303</v>
      </c>
      <c r="I26" s="27"/>
      <c r="J26" s="68"/>
      <c r="K26" s="68"/>
      <c r="L26" s="68"/>
      <c r="M26" s="68"/>
      <c r="N26" s="43">
        <v>1303</v>
      </c>
      <c r="O26" s="30"/>
      <c r="P26" s="52"/>
      <c r="Q26" s="45"/>
      <c r="R26" s="47" t="s">
        <v>49</v>
      </c>
      <c r="S26" s="71">
        <f>S16+S20+S24+S25</f>
        <v>208625.77</v>
      </c>
      <c r="T26" s="47"/>
      <c r="U26" s="71">
        <f>U16+U20+U24+U25</f>
        <v>197876.08</v>
      </c>
      <c r="V26" s="66"/>
      <c r="W26" s="7"/>
    </row>
    <row r="27" spans="1:23" ht="10.5" thickTop="1" thickBot="1">
      <c r="A27" s="46"/>
      <c r="B27" s="27"/>
      <c r="C27" s="27"/>
      <c r="D27" s="68"/>
      <c r="E27" s="68"/>
      <c r="F27" s="68"/>
      <c r="G27" s="68"/>
      <c r="H27" s="64">
        <f>SUM(H26:H26)</f>
        <v>1303</v>
      </c>
      <c r="I27" s="27"/>
      <c r="J27" s="68"/>
      <c r="K27" s="68"/>
      <c r="L27" s="68"/>
      <c r="M27" s="68"/>
      <c r="N27" s="64">
        <f>SUM(N26:N26)</f>
        <v>1303</v>
      </c>
      <c r="O27" s="56"/>
      <c r="P27" s="52"/>
      <c r="Q27" s="45"/>
      <c r="R27" s="47"/>
      <c r="S27" s="61"/>
      <c r="T27" s="47"/>
      <c r="U27" s="61"/>
      <c r="V27" s="66"/>
      <c r="W27" s="7"/>
    </row>
    <row r="28" spans="1:23" ht="9.75" thickTop="1">
      <c r="A28" s="46"/>
      <c r="B28" s="27"/>
      <c r="C28" s="27"/>
      <c r="D28" s="68"/>
      <c r="E28" s="68"/>
      <c r="F28" s="68"/>
      <c r="G28" s="68"/>
      <c r="H28" s="74"/>
      <c r="I28" s="27"/>
      <c r="J28" s="68"/>
      <c r="K28" s="68"/>
      <c r="L28" s="68"/>
      <c r="M28" s="68"/>
      <c r="N28" s="74"/>
      <c r="O28" s="30"/>
      <c r="P28" s="52" t="s">
        <v>50</v>
      </c>
      <c r="Q28" s="57" t="s">
        <v>51</v>
      </c>
      <c r="R28" s="58"/>
      <c r="S28" s="61"/>
      <c r="T28" s="27"/>
      <c r="U28" s="61"/>
      <c r="V28" s="66"/>
      <c r="W28" s="7"/>
    </row>
    <row r="29" spans="1:23" ht="9.75" thickBot="1">
      <c r="A29" s="46"/>
      <c r="B29" s="27"/>
      <c r="C29" s="47" t="s">
        <v>52</v>
      </c>
      <c r="D29" s="67"/>
      <c r="E29" s="67"/>
      <c r="F29" s="67"/>
      <c r="G29" s="67"/>
      <c r="H29" s="71">
        <f>H23+H27</f>
        <v>2960.5</v>
      </c>
      <c r="I29" s="47"/>
      <c r="J29" s="67"/>
      <c r="K29" s="67"/>
      <c r="L29" s="67"/>
      <c r="M29" s="67"/>
      <c r="N29" s="71">
        <f>N23+N27</f>
        <v>3440.5</v>
      </c>
      <c r="O29" s="30"/>
      <c r="P29" s="52"/>
      <c r="Q29" s="45" t="s">
        <v>53</v>
      </c>
      <c r="R29" s="27" t="s">
        <v>54</v>
      </c>
      <c r="S29" s="43">
        <v>113095.69</v>
      </c>
      <c r="T29" s="27"/>
      <c r="U29" s="43">
        <v>0</v>
      </c>
      <c r="V29" s="66"/>
      <c r="W29" s="7"/>
    </row>
    <row r="30" spans="1:23" ht="10.5" thickTop="1" thickBot="1">
      <c r="A30" s="41" t="s">
        <v>55</v>
      </c>
      <c r="B30" s="42" t="s">
        <v>56</v>
      </c>
      <c r="C30" s="42"/>
      <c r="D30" s="68"/>
      <c r="E30" s="68"/>
      <c r="F30" s="68"/>
      <c r="G30" s="68"/>
      <c r="H30" s="68"/>
      <c r="I30" s="44"/>
      <c r="J30" s="68"/>
      <c r="K30" s="68"/>
      <c r="L30" s="68"/>
      <c r="M30" s="68"/>
      <c r="N30" s="68"/>
      <c r="O30" s="30"/>
      <c r="P30" s="52"/>
      <c r="Q30" s="45"/>
      <c r="R30" s="27"/>
      <c r="S30" s="64">
        <f>+S29</f>
        <v>113095.69</v>
      </c>
      <c r="T30" s="27"/>
      <c r="U30" s="64">
        <f>+U29</f>
        <v>0</v>
      </c>
      <c r="V30" s="66"/>
      <c r="W30" s="7"/>
    </row>
    <row r="31" spans="1:23" ht="9.75" thickTop="1">
      <c r="A31" s="41"/>
      <c r="B31" s="47" t="s">
        <v>29</v>
      </c>
      <c r="C31" s="47" t="s">
        <v>57</v>
      </c>
      <c r="D31" s="67"/>
      <c r="E31" s="67"/>
      <c r="F31" s="67"/>
      <c r="G31" s="67"/>
      <c r="H31" s="67"/>
      <c r="I31" s="47"/>
      <c r="J31" s="67"/>
      <c r="K31" s="67"/>
      <c r="L31" s="67"/>
      <c r="M31" s="67"/>
      <c r="N31" s="67"/>
      <c r="O31" s="30"/>
      <c r="P31" s="52"/>
      <c r="Q31" s="45"/>
      <c r="R31" s="47"/>
      <c r="S31" s="61"/>
      <c r="T31" s="47"/>
      <c r="U31" s="61"/>
      <c r="V31" s="66"/>
      <c r="W31" s="7"/>
    </row>
    <row r="32" spans="1:23">
      <c r="A32" s="41"/>
      <c r="B32" s="27" t="s">
        <v>20</v>
      </c>
      <c r="C32" s="27" t="s">
        <v>58</v>
      </c>
      <c r="D32" s="7"/>
      <c r="E32" s="60"/>
      <c r="F32" s="68"/>
      <c r="G32" s="68"/>
      <c r="H32" s="43">
        <v>174234.46</v>
      </c>
      <c r="I32" s="27"/>
      <c r="J32" s="7"/>
      <c r="K32" s="60"/>
      <c r="L32" s="68"/>
      <c r="M32" s="68"/>
      <c r="N32" s="43">
        <v>107318.9</v>
      </c>
      <c r="O32" s="30"/>
      <c r="P32" s="52" t="s">
        <v>27</v>
      </c>
      <c r="Q32" s="75" t="s">
        <v>59</v>
      </c>
      <c r="R32" s="58"/>
      <c r="S32" s="67"/>
      <c r="T32" s="59"/>
      <c r="U32" s="67"/>
      <c r="V32" s="76"/>
      <c r="W32" s="7"/>
    </row>
    <row r="33" spans="1:23" ht="9.75" customHeight="1">
      <c r="A33" s="41"/>
      <c r="B33" s="27" t="s">
        <v>60</v>
      </c>
      <c r="C33" s="27" t="s">
        <v>61</v>
      </c>
      <c r="D33" s="60"/>
      <c r="E33" s="60"/>
      <c r="F33" s="68"/>
      <c r="G33" s="68"/>
      <c r="H33" s="70">
        <f>101617.94+1513.1+6.64</f>
        <v>103137.68000000001</v>
      </c>
      <c r="I33" s="27"/>
      <c r="J33" s="60"/>
      <c r="K33" s="60"/>
      <c r="L33" s="68"/>
      <c r="M33" s="68"/>
      <c r="N33" s="70">
        <v>118701.24</v>
      </c>
      <c r="O33" s="30"/>
      <c r="P33" s="52"/>
      <c r="Q33" s="62" t="s">
        <v>29</v>
      </c>
      <c r="R33" s="47" t="s">
        <v>62</v>
      </c>
      <c r="S33" s="68"/>
      <c r="T33" s="47"/>
      <c r="U33" s="68"/>
      <c r="V33" s="69"/>
      <c r="W33" s="7"/>
    </row>
    <row r="34" spans="1:23" ht="9.75" customHeight="1" thickBot="1">
      <c r="A34" s="41"/>
      <c r="B34" s="27"/>
      <c r="C34" s="27"/>
      <c r="D34" s="68"/>
      <c r="E34" s="68"/>
      <c r="F34" s="68"/>
      <c r="G34" s="68"/>
      <c r="H34" s="71">
        <f>SUM(H32:H33)</f>
        <v>277372.14</v>
      </c>
      <c r="I34" s="27"/>
      <c r="J34" s="68"/>
      <c r="K34" s="68"/>
      <c r="L34" s="68"/>
      <c r="M34" s="68"/>
      <c r="N34" s="71">
        <f>SUM(N32:N33)</f>
        <v>226020.14</v>
      </c>
      <c r="O34" s="30"/>
      <c r="P34" s="52"/>
      <c r="Q34" s="45" t="s">
        <v>20</v>
      </c>
      <c r="R34" s="27" t="s">
        <v>63</v>
      </c>
      <c r="S34" s="43">
        <v>8868.41</v>
      </c>
      <c r="T34" s="27"/>
      <c r="U34" s="43">
        <v>5045.21</v>
      </c>
      <c r="V34" s="63"/>
      <c r="W34" s="7"/>
    </row>
    <row r="35" spans="1:23" ht="9.75" thickTop="1">
      <c r="A35" s="41"/>
      <c r="B35" s="47" t="s">
        <v>64</v>
      </c>
      <c r="C35" s="47" t="s">
        <v>65</v>
      </c>
      <c r="D35" s="68"/>
      <c r="E35" s="68"/>
      <c r="F35" s="67"/>
      <c r="G35" s="67"/>
      <c r="H35" s="67"/>
      <c r="I35" s="47"/>
      <c r="J35" s="68"/>
      <c r="K35" s="68"/>
      <c r="L35" s="67"/>
      <c r="M35" s="67"/>
      <c r="N35" s="67"/>
      <c r="O35" s="30"/>
      <c r="P35" s="52"/>
      <c r="Q35" s="45" t="s">
        <v>36</v>
      </c>
      <c r="R35" s="27" t="s">
        <v>66</v>
      </c>
      <c r="S35" s="43">
        <v>149087.26999999999</v>
      </c>
      <c r="T35" s="27"/>
      <c r="U35" s="43">
        <v>95905.56</v>
      </c>
      <c r="V35" s="63"/>
      <c r="W35" s="7"/>
    </row>
    <row r="36" spans="1:23">
      <c r="A36" s="41"/>
      <c r="B36" s="27" t="s">
        <v>20</v>
      </c>
      <c r="C36" s="27" t="s">
        <v>67</v>
      </c>
      <c r="D36" s="68"/>
      <c r="E36" s="68"/>
      <c r="F36" s="68"/>
      <c r="G36" s="68"/>
      <c r="H36" s="43">
        <v>220427.92</v>
      </c>
      <c r="I36" s="27"/>
      <c r="J36" s="68"/>
      <c r="K36" s="68"/>
      <c r="L36" s="68"/>
      <c r="M36" s="68"/>
      <c r="N36" s="43">
        <v>106043.45</v>
      </c>
      <c r="O36" s="30"/>
      <c r="P36" s="52"/>
      <c r="Q36" s="45" t="s">
        <v>38</v>
      </c>
      <c r="R36" s="27" t="s">
        <v>68</v>
      </c>
      <c r="S36" s="43">
        <v>21190.06</v>
      </c>
      <c r="T36" s="27"/>
      <c r="U36" s="43">
        <v>2946.76</v>
      </c>
      <c r="V36" s="63"/>
      <c r="W36" s="7"/>
    </row>
    <row r="37" spans="1:23">
      <c r="A37" s="41"/>
      <c r="B37" s="27" t="s">
        <v>33</v>
      </c>
      <c r="C37" s="27" t="s">
        <v>69</v>
      </c>
      <c r="D37" s="68"/>
      <c r="E37" s="68"/>
      <c r="F37" s="68"/>
      <c r="G37" s="68"/>
      <c r="H37" s="70">
        <v>10934.82</v>
      </c>
      <c r="I37" s="27"/>
      <c r="J37" s="68"/>
      <c r="K37" s="68"/>
      <c r="L37" s="68"/>
      <c r="M37" s="68"/>
      <c r="N37" s="70">
        <v>183.69</v>
      </c>
      <c r="O37" s="30"/>
      <c r="P37" s="52"/>
      <c r="Q37" s="45" t="s">
        <v>60</v>
      </c>
      <c r="R37" s="27" t="s">
        <v>70</v>
      </c>
      <c r="S37" s="43">
        <v>10828.18</v>
      </c>
      <c r="T37" s="27"/>
      <c r="U37" s="43">
        <v>33914.17</v>
      </c>
      <c r="V37" s="63"/>
      <c r="W37" s="7"/>
    </row>
    <row r="38" spans="1:23" ht="9.75" thickBot="1">
      <c r="A38" s="41"/>
      <c r="B38" s="27"/>
      <c r="C38" s="47"/>
      <c r="D38" s="68"/>
      <c r="E38" s="68"/>
      <c r="F38" s="68"/>
      <c r="G38" s="68"/>
      <c r="H38" s="71">
        <f>SUM(H36:H37)</f>
        <v>231362.74000000002</v>
      </c>
      <c r="I38" s="47"/>
      <c r="J38" s="68"/>
      <c r="K38" s="68"/>
      <c r="L38" s="68"/>
      <c r="M38" s="68"/>
      <c r="N38" s="71">
        <f>SUM(N36:N37)</f>
        <v>106227.14</v>
      </c>
      <c r="O38" s="56"/>
      <c r="P38" s="52"/>
      <c r="Q38" s="45"/>
      <c r="R38" s="27"/>
      <c r="S38" s="64">
        <f>SUM(S34:S37)</f>
        <v>189973.91999999998</v>
      </c>
      <c r="T38" s="27"/>
      <c r="U38" s="64">
        <f>SUM(U34:U37)</f>
        <v>137811.70000000001</v>
      </c>
      <c r="V38" s="66"/>
      <c r="W38" s="7"/>
    </row>
    <row r="39" spans="1:23" ht="9.75" thickTop="1">
      <c r="A39" s="41"/>
      <c r="B39" s="27"/>
      <c r="C39" s="47"/>
      <c r="D39" s="68"/>
      <c r="E39" s="68"/>
      <c r="F39" s="68"/>
      <c r="G39" s="68"/>
      <c r="H39" s="61"/>
      <c r="I39" s="47"/>
      <c r="J39" s="68"/>
      <c r="K39" s="68"/>
      <c r="L39" s="68"/>
      <c r="M39" s="68"/>
      <c r="N39" s="61"/>
      <c r="O39" s="56"/>
      <c r="P39" s="52"/>
      <c r="Q39" s="45"/>
      <c r="R39" s="27"/>
      <c r="S39" s="77"/>
      <c r="T39" s="27"/>
      <c r="U39" s="77"/>
      <c r="V39" s="69"/>
      <c r="W39" s="7"/>
    </row>
    <row r="40" spans="1:23" ht="9.75" thickBot="1">
      <c r="A40" s="41"/>
      <c r="B40" s="27"/>
      <c r="C40" s="47" t="s">
        <v>71</v>
      </c>
      <c r="D40" s="68"/>
      <c r="E40" s="68"/>
      <c r="F40" s="68"/>
      <c r="G40" s="68"/>
      <c r="H40" s="71">
        <f>H34+H38</f>
        <v>508734.88</v>
      </c>
      <c r="I40" s="47"/>
      <c r="J40" s="68"/>
      <c r="K40" s="68"/>
      <c r="L40" s="68"/>
      <c r="M40" s="68"/>
      <c r="N40" s="71">
        <f>N34+N38</f>
        <v>332247.28000000003</v>
      </c>
      <c r="O40" s="30"/>
      <c r="P40" s="52"/>
      <c r="Q40" s="45"/>
      <c r="R40" s="47" t="s">
        <v>72</v>
      </c>
      <c r="S40" s="71">
        <f>S38</f>
        <v>189973.91999999998</v>
      </c>
      <c r="T40" s="47"/>
      <c r="U40" s="71">
        <f>U38</f>
        <v>137811.70000000001</v>
      </c>
      <c r="V40" s="66"/>
      <c r="W40" s="7"/>
    </row>
    <row r="41" spans="1:23" ht="9.75" thickTop="1">
      <c r="A41" s="41"/>
      <c r="B41" s="27"/>
      <c r="C41" s="47"/>
      <c r="D41" s="68"/>
      <c r="E41" s="68"/>
      <c r="F41" s="68"/>
      <c r="G41" s="68"/>
      <c r="H41" s="61"/>
      <c r="I41" s="47"/>
      <c r="J41" s="68"/>
      <c r="K41" s="68"/>
      <c r="L41" s="68"/>
      <c r="M41" s="68"/>
      <c r="N41" s="61"/>
      <c r="O41" s="30"/>
      <c r="P41" s="52"/>
      <c r="Q41" s="45"/>
      <c r="R41" s="27"/>
      <c r="S41" s="68"/>
      <c r="T41" s="27"/>
      <c r="U41" s="68"/>
      <c r="V41" s="69"/>
      <c r="W41" s="7"/>
    </row>
    <row r="42" spans="1:23">
      <c r="A42" s="41"/>
      <c r="B42" s="27"/>
      <c r="C42" s="27"/>
      <c r="D42" s="68"/>
      <c r="E42" s="68"/>
      <c r="F42" s="68"/>
      <c r="G42" s="68"/>
      <c r="H42" s="78"/>
      <c r="I42" s="27"/>
      <c r="J42" s="68"/>
      <c r="K42" s="68"/>
      <c r="L42" s="68"/>
      <c r="M42" s="68"/>
      <c r="N42" s="78"/>
      <c r="O42" s="30"/>
      <c r="P42" s="52"/>
      <c r="Q42" s="45"/>
      <c r="R42" s="27"/>
      <c r="S42" s="68"/>
      <c r="T42" s="27"/>
      <c r="U42" s="68"/>
      <c r="V42" s="69"/>
      <c r="W42" s="7"/>
    </row>
    <row r="43" spans="1:23" ht="9.75" customHeight="1" thickBot="1">
      <c r="A43" s="41"/>
      <c r="B43" s="27"/>
      <c r="C43" s="47" t="s">
        <v>73</v>
      </c>
      <c r="D43" s="67"/>
      <c r="E43" s="67"/>
      <c r="F43" s="67"/>
      <c r="G43" s="67"/>
      <c r="H43" s="79">
        <f>H9+H16+H29+H40</f>
        <v>511695.38</v>
      </c>
      <c r="I43" s="47"/>
      <c r="J43" s="67"/>
      <c r="K43" s="67"/>
      <c r="L43" s="67"/>
      <c r="M43" s="67"/>
      <c r="N43" s="79">
        <f>N9+N16+N29+N40</f>
        <v>335687.78</v>
      </c>
      <c r="O43" s="30"/>
      <c r="P43" s="52"/>
      <c r="Q43" s="45"/>
      <c r="R43" s="47" t="s">
        <v>74</v>
      </c>
      <c r="S43" s="80">
        <f>S26+S40+S30</f>
        <v>511695.37999999995</v>
      </c>
      <c r="T43" s="47"/>
      <c r="U43" s="80">
        <f>U26+U40+U30</f>
        <v>335687.78</v>
      </c>
      <c r="V43" s="63"/>
      <c r="W43" s="7"/>
    </row>
    <row r="44" spans="1:23" ht="9.75" thickTop="1">
      <c r="A44" s="41"/>
      <c r="B44" s="27"/>
      <c r="C44" s="47"/>
      <c r="D44" s="67"/>
      <c r="E44" s="67"/>
      <c r="F44" s="67"/>
      <c r="G44" s="67"/>
      <c r="H44" s="61"/>
      <c r="I44" s="47"/>
      <c r="J44" s="67"/>
      <c r="K44" s="67"/>
      <c r="L44" s="67"/>
      <c r="M44" s="67"/>
      <c r="N44" s="61"/>
      <c r="O44" s="30"/>
      <c r="P44" s="52"/>
      <c r="Q44" s="45"/>
      <c r="R44" s="47"/>
      <c r="S44" s="43"/>
      <c r="T44" s="47"/>
      <c r="U44" s="43"/>
      <c r="V44" s="63"/>
      <c r="W44" s="7"/>
    </row>
    <row r="45" spans="1:23" ht="9.75" thickBot="1">
      <c r="A45" s="81"/>
      <c r="B45" s="82"/>
      <c r="C45" s="82"/>
      <c r="D45" s="83"/>
      <c r="E45" s="83"/>
      <c r="F45" s="83"/>
      <c r="G45" s="83"/>
      <c r="H45" s="83"/>
      <c r="I45" s="82"/>
      <c r="J45" s="83"/>
      <c r="K45" s="83"/>
      <c r="L45" s="83"/>
      <c r="M45" s="83"/>
      <c r="N45" s="83"/>
      <c r="O45" s="84"/>
      <c r="P45" s="85"/>
      <c r="Q45" s="86"/>
      <c r="R45" s="15"/>
      <c r="S45" s="87"/>
      <c r="T45" s="15"/>
      <c r="U45" s="87"/>
      <c r="V45" s="88"/>
      <c r="W45" s="7"/>
    </row>
    <row r="46" spans="1:23" ht="9.75" customHeight="1">
      <c r="A46" s="1"/>
      <c r="B46" s="2"/>
      <c r="C46" s="2"/>
      <c r="D46" s="4"/>
      <c r="E46" s="4"/>
      <c r="F46" s="4"/>
      <c r="G46" s="4"/>
      <c r="H46" s="4"/>
      <c r="I46" s="2"/>
      <c r="J46" s="4"/>
      <c r="K46" s="4"/>
      <c r="L46" s="4"/>
      <c r="M46" s="4"/>
      <c r="N46" s="4"/>
      <c r="O46" s="23"/>
      <c r="P46" s="1"/>
      <c r="Q46" s="2"/>
      <c r="R46" s="2"/>
      <c r="S46" s="4"/>
      <c r="T46" s="2"/>
      <c r="U46" s="4"/>
      <c r="V46" s="6"/>
      <c r="W46" s="7"/>
    </row>
    <row r="47" spans="1:23">
      <c r="A47" s="9"/>
      <c r="B47" s="7"/>
      <c r="C47" s="89" t="s">
        <v>75</v>
      </c>
      <c r="D47" s="11"/>
      <c r="E47" s="11"/>
      <c r="F47" s="11"/>
      <c r="G47" s="11"/>
      <c r="H47" s="11"/>
      <c r="I47" s="89"/>
      <c r="J47" s="11"/>
      <c r="K47" s="11"/>
      <c r="L47" s="11"/>
      <c r="M47" s="11"/>
      <c r="N47" s="11"/>
      <c r="O47" s="13"/>
      <c r="P47" s="90"/>
      <c r="Q47" s="7"/>
      <c r="R47" s="89" t="s">
        <v>76</v>
      </c>
      <c r="S47" s="11"/>
      <c r="T47" s="89"/>
      <c r="U47" s="11"/>
      <c r="V47" s="13"/>
      <c r="W47" s="7"/>
    </row>
    <row r="48" spans="1:23">
      <c r="A48" s="9"/>
      <c r="B48" s="7"/>
      <c r="C48" s="89"/>
      <c r="D48" s="11"/>
      <c r="E48" s="11"/>
      <c r="F48" s="11"/>
      <c r="G48" s="11"/>
      <c r="H48" s="11"/>
      <c r="I48" s="89"/>
      <c r="J48" s="11"/>
      <c r="K48" s="11"/>
      <c r="L48" s="11"/>
      <c r="M48" s="11"/>
      <c r="N48" s="11"/>
      <c r="O48" s="13"/>
      <c r="P48" s="90"/>
      <c r="Q48" s="7"/>
      <c r="R48" s="89"/>
      <c r="S48" s="91" t="s">
        <v>77</v>
      </c>
      <c r="T48" s="89"/>
      <c r="U48" s="91" t="s">
        <v>78</v>
      </c>
      <c r="V48" s="13"/>
      <c r="W48" s="7"/>
    </row>
    <row r="49" spans="1:23">
      <c r="A49" s="9"/>
      <c r="B49" s="7"/>
      <c r="C49" s="7"/>
      <c r="D49" s="11"/>
      <c r="E49" s="11"/>
      <c r="F49" s="92" t="s">
        <v>79</v>
      </c>
      <c r="G49" s="92"/>
      <c r="H49" s="92"/>
      <c r="I49" s="7"/>
      <c r="J49" s="11"/>
      <c r="K49" s="11"/>
      <c r="L49" s="92" t="s">
        <v>80</v>
      </c>
      <c r="M49" s="92"/>
      <c r="N49" s="92"/>
      <c r="O49" s="13"/>
      <c r="P49" s="90"/>
      <c r="Q49" s="7"/>
      <c r="R49" s="7"/>
      <c r="S49" s="93" t="s">
        <v>81</v>
      </c>
      <c r="T49" s="7"/>
      <c r="U49" s="93" t="s">
        <v>82</v>
      </c>
      <c r="V49" s="13"/>
      <c r="W49" s="7"/>
    </row>
    <row r="50" spans="1:23">
      <c r="A50" s="9"/>
      <c r="B50" s="7"/>
      <c r="C50" s="7"/>
      <c r="D50" s="11"/>
      <c r="E50" s="11"/>
      <c r="F50" s="94"/>
      <c r="G50" s="94"/>
      <c r="H50" s="94"/>
      <c r="I50" s="7"/>
      <c r="J50" s="11"/>
      <c r="K50" s="11"/>
      <c r="L50" s="94"/>
      <c r="M50" s="94"/>
      <c r="N50" s="94"/>
      <c r="O50" s="13"/>
      <c r="P50" s="90"/>
      <c r="Q50" s="7"/>
      <c r="R50" s="7"/>
      <c r="S50" s="11"/>
      <c r="T50" s="7"/>
      <c r="U50" s="11"/>
      <c r="V50" s="13"/>
      <c r="W50" s="7"/>
    </row>
    <row r="51" spans="1:23" ht="10.5">
      <c r="A51" s="9"/>
      <c r="B51" s="95" t="s">
        <v>22</v>
      </c>
      <c r="C51" s="95" t="s">
        <v>83</v>
      </c>
      <c r="D51" s="96"/>
      <c r="E51" s="96"/>
      <c r="F51" s="96"/>
      <c r="G51" s="96"/>
      <c r="H51" s="96"/>
      <c r="I51" s="95"/>
      <c r="J51" s="96"/>
      <c r="K51" s="96"/>
      <c r="L51" s="96"/>
      <c r="M51" s="96"/>
      <c r="N51" s="96"/>
      <c r="O51" s="13"/>
      <c r="P51" s="90"/>
      <c r="Q51" s="7"/>
      <c r="R51" s="97" t="s">
        <v>84</v>
      </c>
      <c r="S51" s="98">
        <f>+H80</f>
        <v>14549.030000000013</v>
      </c>
      <c r="T51" s="97"/>
      <c r="U51" s="98">
        <f>+N80</f>
        <v>176242.62</v>
      </c>
      <c r="V51" s="13"/>
      <c r="W51" s="7"/>
    </row>
    <row r="52" spans="1:23" ht="10.5">
      <c r="A52" s="9"/>
      <c r="B52" s="97" t="s">
        <v>85</v>
      </c>
      <c r="C52" s="97" t="s">
        <v>86</v>
      </c>
      <c r="D52" s="96"/>
      <c r="E52" s="96"/>
      <c r="F52" s="96"/>
      <c r="G52" s="96"/>
      <c r="H52" s="99">
        <f>229345.7-8.07</f>
        <v>229337.63</v>
      </c>
      <c r="I52" s="97"/>
      <c r="J52" s="96"/>
      <c r="K52" s="96"/>
      <c r="L52" s="96"/>
      <c r="M52" s="96"/>
      <c r="N52" s="99">
        <v>285796.78999999998</v>
      </c>
      <c r="O52" s="13"/>
      <c r="P52" s="90"/>
      <c r="Q52" s="7"/>
      <c r="R52" s="100" t="s">
        <v>87</v>
      </c>
      <c r="S52" s="101" t="s">
        <v>85</v>
      </c>
      <c r="T52" s="100"/>
      <c r="U52" s="101" t="s">
        <v>85</v>
      </c>
      <c r="V52" s="13"/>
      <c r="W52" s="7"/>
    </row>
    <row r="53" spans="1:23" ht="10.5">
      <c r="A53" s="9"/>
      <c r="B53" s="97" t="s">
        <v>85</v>
      </c>
      <c r="C53" s="97" t="s">
        <v>88</v>
      </c>
      <c r="D53" s="96"/>
      <c r="E53" s="96"/>
      <c r="F53" s="96"/>
      <c r="G53" s="96"/>
      <c r="H53" s="99">
        <f>81127.38+2610.23</f>
        <v>83737.61</v>
      </c>
      <c r="I53" s="97"/>
      <c r="J53" s="96"/>
      <c r="K53" s="96"/>
      <c r="L53" s="96"/>
      <c r="M53" s="96"/>
      <c r="N53" s="99">
        <v>74384.12</v>
      </c>
      <c r="O53" s="13"/>
      <c r="P53" s="90"/>
      <c r="Q53" s="7"/>
      <c r="R53" s="97" t="s">
        <v>89</v>
      </c>
      <c r="S53" s="99">
        <v>0</v>
      </c>
      <c r="T53" s="97"/>
      <c r="U53" s="99">
        <v>0</v>
      </c>
      <c r="V53" s="13"/>
      <c r="W53" s="7"/>
    </row>
    <row r="54" spans="1:23" ht="10.5">
      <c r="A54" s="9"/>
      <c r="B54" s="97" t="s">
        <v>85</v>
      </c>
      <c r="C54" s="97" t="s">
        <v>90</v>
      </c>
      <c r="D54" s="96"/>
      <c r="E54" s="96"/>
      <c r="F54" s="96"/>
      <c r="G54" s="96"/>
      <c r="H54" s="102">
        <f>H52-H53</f>
        <v>145600.02000000002</v>
      </c>
      <c r="I54" s="97"/>
      <c r="J54" s="96"/>
      <c r="K54" s="96"/>
      <c r="L54" s="96"/>
      <c r="M54" s="96"/>
      <c r="N54" s="102">
        <f>N52-N53</f>
        <v>211412.66999999998</v>
      </c>
      <c r="O54" s="13"/>
      <c r="P54" s="90"/>
      <c r="Q54" s="7"/>
      <c r="R54" s="97" t="s">
        <v>91</v>
      </c>
      <c r="S54" s="96" t="s">
        <v>85</v>
      </c>
      <c r="T54" s="97"/>
      <c r="U54" s="96" t="s">
        <v>85</v>
      </c>
      <c r="V54" s="13"/>
      <c r="W54" s="7"/>
    </row>
    <row r="55" spans="1:23" ht="10.5">
      <c r="A55" s="9"/>
      <c r="B55" s="97" t="s">
        <v>85</v>
      </c>
      <c r="C55" s="97" t="s">
        <v>92</v>
      </c>
      <c r="D55" s="96"/>
      <c r="E55" s="96"/>
      <c r="F55" s="96"/>
      <c r="G55" s="96"/>
      <c r="H55" s="99">
        <v>0</v>
      </c>
      <c r="I55" s="97"/>
      <c r="J55" s="96"/>
      <c r="K55" s="96"/>
      <c r="L55" s="96"/>
      <c r="M55" s="96"/>
      <c r="N55" s="99">
        <v>0</v>
      </c>
      <c r="O55" s="13"/>
      <c r="P55" s="90"/>
      <c r="Q55" s="7"/>
      <c r="R55" s="97" t="s">
        <v>89</v>
      </c>
      <c r="S55" s="99">
        <v>0</v>
      </c>
      <c r="T55" s="97"/>
      <c r="U55" s="99">
        <v>0</v>
      </c>
      <c r="V55" s="13"/>
      <c r="W55" s="7"/>
    </row>
    <row r="56" spans="1:23" ht="11.25" thickBot="1">
      <c r="A56" s="9"/>
      <c r="B56" s="97" t="s">
        <v>85</v>
      </c>
      <c r="C56" s="97" t="s">
        <v>93</v>
      </c>
      <c r="D56" s="96"/>
      <c r="E56" s="96"/>
      <c r="F56" s="96"/>
      <c r="G56" s="96"/>
      <c r="H56" s="103">
        <f>H54+H55</f>
        <v>145600.02000000002</v>
      </c>
      <c r="I56" s="97"/>
      <c r="J56" s="96"/>
      <c r="K56" s="96"/>
      <c r="L56" s="96"/>
      <c r="M56" s="96"/>
      <c r="N56" s="103">
        <f>N54+N55</f>
        <v>211412.66999999998</v>
      </c>
      <c r="O56" s="13"/>
      <c r="P56" s="90"/>
      <c r="Q56" s="7"/>
      <c r="R56" s="97" t="s">
        <v>94</v>
      </c>
      <c r="S56" s="99">
        <v>0</v>
      </c>
      <c r="T56" s="97"/>
      <c r="U56" s="99">
        <v>0</v>
      </c>
      <c r="V56" s="13"/>
      <c r="W56" s="7"/>
    </row>
    <row r="57" spans="1:23" ht="10.5">
      <c r="A57" s="9"/>
      <c r="B57" s="97"/>
      <c r="C57" s="95" t="s">
        <v>95</v>
      </c>
      <c r="D57" s="96"/>
      <c r="E57" s="96"/>
      <c r="F57" s="96"/>
      <c r="G57" s="96"/>
      <c r="H57" s="96"/>
      <c r="I57" s="95"/>
      <c r="J57" s="96"/>
      <c r="K57" s="96"/>
      <c r="L57" s="96"/>
      <c r="M57" s="96"/>
      <c r="N57" s="96"/>
      <c r="O57" s="13"/>
      <c r="P57" s="90"/>
      <c r="Q57" s="7"/>
      <c r="R57" s="95" t="s">
        <v>93</v>
      </c>
      <c r="S57" s="102">
        <f>+S51</f>
        <v>14549.030000000013</v>
      </c>
      <c r="T57" s="95"/>
      <c r="U57" s="102">
        <f>+U51</f>
        <v>176242.62</v>
      </c>
      <c r="V57" s="13"/>
      <c r="W57" s="7"/>
    </row>
    <row r="58" spans="1:23" ht="10.5">
      <c r="A58" s="9"/>
      <c r="B58" s="97" t="s">
        <v>85</v>
      </c>
      <c r="C58" s="97" t="s">
        <v>96</v>
      </c>
      <c r="D58" s="98"/>
      <c r="E58" s="98"/>
      <c r="F58" s="99">
        <f>+'[2]ΦΥΛΛΟ ΜΕΡΙΣΜΟΥ'!$G$43</f>
        <v>126255.33</v>
      </c>
      <c r="G58" s="102"/>
      <c r="H58" s="96"/>
      <c r="I58" s="97"/>
      <c r="J58" s="98"/>
      <c r="K58" s="98"/>
      <c r="L58" s="99">
        <v>25324.34</v>
      </c>
      <c r="M58" s="102"/>
      <c r="N58" s="96"/>
      <c r="O58" s="13"/>
      <c r="P58" s="90"/>
      <c r="Q58" s="7"/>
      <c r="R58" s="95"/>
      <c r="S58" s="11"/>
      <c r="T58" s="95"/>
      <c r="U58" s="11"/>
      <c r="V58" s="13"/>
      <c r="W58" s="7"/>
    </row>
    <row r="59" spans="1:23" ht="9.75" customHeight="1">
      <c r="A59" s="9"/>
      <c r="B59" s="97" t="s">
        <v>85</v>
      </c>
      <c r="C59" s="97" t="s">
        <v>97</v>
      </c>
      <c r="D59" s="98"/>
      <c r="E59" s="98"/>
      <c r="F59" s="104">
        <f>+'[2]ΦΥΛΛΟ ΜΕΡΙΣΜΟΥ'!$H$43</f>
        <v>4716.91</v>
      </c>
      <c r="G59" s="102"/>
      <c r="H59" s="105">
        <f>SUM(F58:F59)</f>
        <v>130972.24</v>
      </c>
      <c r="I59" s="97"/>
      <c r="J59" s="98"/>
      <c r="K59" s="98"/>
      <c r="L59" s="104">
        <v>9767.81</v>
      </c>
      <c r="M59" s="102"/>
      <c r="N59" s="105">
        <f>SUM(L58:L59)</f>
        <v>35092.15</v>
      </c>
      <c r="O59" s="13"/>
      <c r="P59" s="90"/>
      <c r="Q59" s="7"/>
      <c r="R59" s="97" t="s">
        <v>98</v>
      </c>
      <c r="S59" s="99">
        <v>3799.34</v>
      </c>
      <c r="T59" s="97"/>
      <c r="U59" s="99">
        <v>45823.08</v>
      </c>
      <c r="V59" s="13"/>
      <c r="W59" s="7"/>
    </row>
    <row r="60" spans="1:23" ht="10.5">
      <c r="A60" s="9"/>
      <c r="B60" s="97" t="s">
        <v>85</v>
      </c>
      <c r="C60" s="95" t="s">
        <v>99</v>
      </c>
      <c r="D60" s="96"/>
      <c r="E60" s="96"/>
      <c r="F60" s="96"/>
      <c r="G60" s="96"/>
      <c r="H60" s="102">
        <f>H56-H59</f>
        <v>14627.780000000013</v>
      </c>
      <c r="I60" s="95"/>
      <c r="J60" s="96"/>
      <c r="K60" s="96"/>
      <c r="L60" s="96"/>
      <c r="M60" s="96"/>
      <c r="N60" s="102">
        <f>N56-N59</f>
        <v>176320.52</v>
      </c>
      <c r="O60" s="13"/>
      <c r="P60" s="90"/>
      <c r="Q60" s="7"/>
      <c r="R60" s="97" t="s">
        <v>100</v>
      </c>
      <c r="S60" s="11"/>
      <c r="T60" s="97"/>
      <c r="U60" s="11"/>
      <c r="V60" s="13"/>
      <c r="W60" s="7"/>
    </row>
    <row r="61" spans="1:23" ht="10.5">
      <c r="A61" s="9"/>
      <c r="B61" s="97" t="s">
        <v>85</v>
      </c>
      <c r="C61" s="95"/>
      <c r="D61" s="98"/>
      <c r="E61" s="98"/>
      <c r="F61" s="98"/>
      <c r="G61" s="98"/>
      <c r="H61" s="96"/>
      <c r="I61" s="95"/>
      <c r="J61" s="98"/>
      <c r="K61" s="98"/>
      <c r="L61" s="98"/>
      <c r="M61" s="98"/>
      <c r="N61" s="96"/>
      <c r="O61" s="13"/>
      <c r="P61" s="90"/>
      <c r="Q61" s="7"/>
      <c r="R61" s="95" t="s">
        <v>101</v>
      </c>
      <c r="S61" s="106">
        <f>S57-S59</f>
        <v>10749.690000000013</v>
      </c>
      <c r="T61" s="95"/>
      <c r="U61" s="106">
        <f>U57-U59</f>
        <v>130419.54</v>
      </c>
      <c r="V61" s="13"/>
      <c r="W61" s="7"/>
    </row>
    <row r="62" spans="1:23" ht="10.5">
      <c r="A62" s="9"/>
      <c r="B62" s="97" t="s">
        <v>85</v>
      </c>
      <c r="C62" s="95" t="s">
        <v>102</v>
      </c>
      <c r="D62" s="98"/>
      <c r="E62" s="98"/>
      <c r="F62" s="96"/>
      <c r="G62" s="96"/>
      <c r="H62" s="96"/>
      <c r="I62" s="95"/>
      <c r="J62" s="98"/>
      <c r="K62" s="98"/>
      <c r="L62" s="96"/>
      <c r="M62" s="96"/>
      <c r="N62" s="96"/>
      <c r="O62" s="13"/>
      <c r="P62" s="90"/>
      <c r="Q62" s="7"/>
      <c r="R62" s="95" t="s">
        <v>103</v>
      </c>
      <c r="S62" s="11"/>
      <c r="T62" s="95"/>
      <c r="U62" s="11"/>
      <c r="V62" s="13"/>
      <c r="W62" s="7"/>
    </row>
    <row r="63" spans="1:23" ht="10.5">
      <c r="A63" s="9"/>
      <c r="B63" s="97" t="s">
        <v>85</v>
      </c>
      <c r="C63" s="97" t="s">
        <v>104</v>
      </c>
      <c r="D63" s="96"/>
      <c r="E63" s="96"/>
      <c r="F63" s="99">
        <v>8.07</v>
      </c>
      <c r="G63" s="102"/>
      <c r="H63" s="96"/>
      <c r="I63" s="97"/>
      <c r="J63" s="96"/>
      <c r="K63" s="96"/>
      <c r="L63" s="99">
        <v>0</v>
      </c>
      <c r="M63" s="102"/>
      <c r="N63" s="96"/>
      <c r="O63" s="13"/>
      <c r="P63" s="90"/>
      <c r="Q63" s="7"/>
      <c r="R63" s="95" t="s">
        <v>105</v>
      </c>
      <c r="S63" s="11">
        <v>0</v>
      </c>
      <c r="T63" s="95"/>
      <c r="U63" s="11">
        <v>0</v>
      </c>
      <c r="V63" s="13"/>
      <c r="W63" s="7"/>
    </row>
    <row r="64" spans="1:23" ht="10.5">
      <c r="A64" s="9"/>
      <c r="B64" s="97" t="s">
        <v>85</v>
      </c>
      <c r="C64" s="97"/>
      <c r="D64" s="96"/>
      <c r="E64" s="96"/>
      <c r="F64" s="106">
        <f>SUM(F63:F63)</f>
        <v>8.07</v>
      </c>
      <c r="G64" s="102"/>
      <c r="H64" s="96"/>
      <c r="I64" s="97"/>
      <c r="J64" s="96"/>
      <c r="K64" s="96"/>
      <c r="L64" s="106">
        <f>SUM(L63:L63)</f>
        <v>0</v>
      </c>
      <c r="M64" s="102"/>
      <c r="N64" s="96"/>
      <c r="O64" s="13"/>
      <c r="P64" s="90"/>
      <c r="Q64" s="7"/>
      <c r="R64" s="97"/>
      <c r="S64" s="11"/>
      <c r="T64" s="97"/>
      <c r="U64" s="11"/>
      <c r="V64" s="13"/>
      <c r="W64" s="7"/>
    </row>
    <row r="65" spans="1:23" ht="10.5">
      <c r="A65" s="9"/>
      <c r="B65" s="97" t="s">
        <v>85</v>
      </c>
      <c r="C65" s="95" t="s">
        <v>106</v>
      </c>
      <c r="D65" s="96"/>
      <c r="E65" s="96"/>
      <c r="F65" s="96"/>
      <c r="G65" s="96"/>
      <c r="H65" s="96"/>
      <c r="I65" s="95"/>
      <c r="J65" s="96"/>
      <c r="K65" s="96"/>
      <c r="L65" s="96"/>
      <c r="M65" s="96"/>
      <c r="N65" s="96"/>
      <c r="O65" s="13"/>
      <c r="P65" s="90"/>
      <c r="Q65" s="7"/>
      <c r="R65" s="95" t="s">
        <v>107</v>
      </c>
      <c r="S65" s="11"/>
      <c r="T65" s="95"/>
      <c r="U65" s="11"/>
      <c r="V65" s="13"/>
      <c r="W65" s="7"/>
    </row>
    <row r="66" spans="1:23" ht="10.5">
      <c r="A66" s="9"/>
      <c r="B66" s="107"/>
      <c r="C66" s="97" t="s">
        <v>108</v>
      </c>
      <c r="D66" s="104">
        <f>+'[2]ΦΥΛΛΟ ΜΕΡΙΣΜΟΥ'!$I$43</f>
        <v>22.99</v>
      </c>
      <c r="E66" s="102"/>
      <c r="F66" s="104">
        <f>SUM(D66:D66)</f>
        <v>22.99</v>
      </c>
      <c r="G66" s="102"/>
      <c r="H66" s="104">
        <f>F64-F66</f>
        <v>-14.919999999999998</v>
      </c>
      <c r="I66" s="97"/>
      <c r="J66" s="104">
        <v>77.900000000000006</v>
      </c>
      <c r="K66" s="102"/>
      <c r="L66" s="104">
        <f>SUM(J66:J66)</f>
        <v>77.900000000000006</v>
      </c>
      <c r="M66" s="102"/>
      <c r="N66" s="104">
        <f>L64-L66</f>
        <v>-77.900000000000006</v>
      </c>
      <c r="O66" s="13"/>
      <c r="P66" s="90"/>
      <c r="Q66" s="7"/>
      <c r="R66" s="97" t="s">
        <v>109</v>
      </c>
      <c r="S66" s="99">
        <v>459.25</v>
      </c>
      <c r="T66" s="97"/>
      <c r="U66" s="99">
        <v>8812.1299999999992</v>
      </c>
      <c r="V66" s="13"/>
      <c r="W66" s="7"/>
    </row>
    <row r="67" spans="1:23" ht="10.5">
      <c r="A67" s="9"/>
      <c r="B67" s="97" t="s">
        <v>85</v>
      </c>
      <c r="C67" s="95" t="s">
        <v>110</v>
      </c>
      <c r="D67" s="96" t="s">
        <v>85</v>
      </c>
      <c r="E67" s="96"/>
      <c r="F67" s="96"/>
      <c r="G67" s="96"/>
      <c r="H67" s="102">
        <f>H60+H66</f>
        <v>14612.860000000013</v>
      </c>
      <c r="I67" s="95"/>
      <c r="J67" s="96" t="s">
        <v>85</v>
      </c>
      <c r="K67" s="96"/>
      <c r="L67" s="96"/>
      <c r="M67" s="96"/>
      <c r="N67" s="102">
        <f>N60+N66</f>
        <v>176242.62</v>
      </c>
      <c r="O67" s="13"/>
      <c r="P67" s="90"/>
      <c r="Q67" s="7"/>
      <c r="R67" s="97" t="s">
        <v>111</v>
      </c>
      <c r="S67" s="11">
        <v>4242</v>
      </c>
      <c r="T67" s="97"/>
      <c r="U67" s="11">
        <f>+U61-U66</f>
        <v>121607.40999999999</v>
      </c>
      <c r="V67" s="13"/>
      <c r="W67" s="7"/>
    </row>
    <row r="68" spans="1:23" ht="10.5">
      <c r="A68" s="9"/>
      <c r="B68" s="97"/>
      <c r="C68" s="95"/>
      <c r="D68" s="98"/>
      <c r="E68" s="98"/>
      <c r="F68" s="96"/>
      <c r="G68" s="96"/>
      <c r="H68" s="96"/>
      <c r="I68" s="95"/>
      <c r="J68" s="98"/>
      <c r="K68" s="98"/>
      <c r="L68" s="96"/>
      <c r="M68" s="96"/>
      <c r="N68" s="96"/>
      <c r="O68" s="13"/>
      <c r="P68" s="90"/>
      <c r="Q68" s="7"/>
      <c r="R68" s="97"/>
      <c r="S68" s="11"/>
      <c r="T68" s="97"/>
      <c r="U68" s="11"/>
      <c r="V68" s="13"/>
      <c r="W68" s="7"/>
    </row>
    <row r="69" spans="1:23" ht="10.5">
      <c r="A69" s="9"/>
      <c r="B69" s="95" t="s">
        <v>112</v>
      </c>
      <c r="C69" s="95" t="s">
        <v>113</v>
      </c>
      <c r="D69" s="98"/>
      <c r="E69" s="98"/>
      <c r="F69" s="96"/>
      <c r="G69" s="96"/>
      <c r="H69" s="96"/>
      <c r="I69" s="95"/>
      <c r="J69" s="98"/>
      <c r="K69" s="98"/>
      <c r="L69" s="96"/>
      <c r="M69" s="96"/>
      <c r="N69" s="96"/>
      <c r="O69" s="13"/>
      <c r="P69" s="90"/>
      <c r="Q69" s="7"/>
      <c r="R69" s="97"/>
      <c r="S69" s="11"/>
      <c r="T69" s="97"/>
      <c r="U69" s="11"/>
      <c r="V69" s="13"/>
      <c r="W69" s="7"/>
    </row>
    <row r="70" spans="1:23" ht="10.5">
      <c r="A70" s="9"/>
      <c r="B70" s="97" t="s">
        <v>85</v>
      </c>
      <c r="C70" s="95" t="s">
        <v>106</v>
      </c>
      <c r="D70" s="96"/>
      <c r="E70" s="96"/>
      <c r="F70" s="96"/>
      <c r="G70" s="96"/>
      <c r="H70" s="96"/>
      <c r="I70" s="95"/>
      <c r="J70" s="96"/>
      <c r="K70" s="96"/>
      <c r="L70" s="96"/>
      <c r="M70" s="96"/>
      <c r="N70" s="96"/>
      <c r="O70" s="13"/>
      <c r="P70" s="90"/>
      <c r="Q70" s="7"/>
      <c r="R70" s="97"/>
      <c r="S70" s="11"/>
      <c r="T70" s="97"/>
      <c r="U70" s="11"/>
      <c r="V70" s="13"/>
      <c r="W70" s="7"/>
    </row>
    <row r="71" spans="1:23" ht="10.5">
      <c r="A71" s="9"/>
      <c r="B71" s="97" t="s">
        <v>85</v>
      </c>
      <c r="C71" s="97" t="s">
        <v>114</v>
      </c>
      <c r="D71" s="99">
        <v>63.83</v>
      </c>
      <c r="E71" s="102"/>
      <c r="F71" s="96"/>
      <c r="G71" s="96"/>
      <c r="H71" s="96" t="s">
        <v>85</v>
      </c>
      <c r="I71" s="97"/>
      <c r="J71" s="99">
        <v>0</v>
      </c>
      <c r="K71" s="102"/>
      <c r="L71" s="96"/>
      <c r="M71" s="96"/>
      <c r="N71" s="96" t="s">
        <v>85</v>
      </c>
      <c r="O71" s="13"/>
      <c r="P71" s="90"/>
      <c r="Q71" s="7"/>
      <c r="R71" s="27" t="s">
        <v>115</v>
      </c>
      <c r="S71" s="11" t="s">
        <v>116</v>
      </c>
      <c r="T71" s="97"/>
      <c r="U71" s="11"/>
      <c r="V71" s="13"/>
      <c r="W71" s="7"/>
    </row>
    <row r="72" spans="1:23" ht="10.5">
      <c r="A72" s="9"/>
      <c r="B72" s="97" t="s">
        <v>85</v>
      </c>
      <c r="C72" s="97" t="s">
        <v>117</v>
      </c>
      <c r="D72" s="104">
        <v>0</v>
      </c>
      <c r="E72" s="102"/>
      <c r="F72" s="104">
        <f>SUM(D71:D72)</f>
        <v>63.83</v>
      </c>
      <c r="G72" s="102"/>
      <c r="H72" s="104">
        <f>-F72</f>
        <v>-63.83</v>
      </c>
      <c r="I72" s="97"/>
      <c r="J72" s="104">
        <v>0</v>
      </c>
      <c r="K72" s="102"/>
      <c r="L72" s="104">
        <f>SUM(J71:J72)</f>
        <v>0</v>
      </c>
      <c r="M72" s="102"/>
      <c r="N72" s="104">
        <f>-L72</f>
        <v>0</v>
      </c>
      <c r="O72" s="13"/>
      <c r="P72" s="90"/>
      <c r="Q72" s="7"/>
      <c r="R72" s="27"/>
      <c r="S72" s="11"/>
      <c r="T72" s="97"/>
      <c r="U72" s="11"/>
      <c r="V72" s="13"/>
      <c r="W72" s="7"/>
    </row>
    <row r="73" spans="1:23" ht="11.25" thickBot="1">
      <c r="A73" s="9"/>
      <c r="B73" s="97" t="s">
        <v>85</v>
      </c>
      <c r="C73" s="95" t="s">
        <v>118</v>
      </c>
      <c r="D73" s="108" t="s">
        <v>85</v>
      </c>
      <c r="E73" s="96"/>
      <c r="F73" s="108"/>
      <c r="G73" s="96"/>
      <c r="H73" s="109">
        <f>H67+H72</f>
        <v>14549.030000000013</v>
      </c>
      <c r="I73" s="95"/>
      <c r="J73" s="108" t="s">
        <v>85</v>
      </c>
      <c r="K73" s="96"/>
      <c r="L73" s="108"/>
      <c r="M73" s="96"/>
      <c r="N73" s="109">
        <f>N67+N72</f>
        <v>176242.62</v>
      </c>
      <c r="O73" s="13"/>
      <c r="P73" s="90"/>
      <c r="Q73" s="7"/>
      <c r="R73" s="27"/>
      <c r="S73" s="11"/>
      <c r="T73" s="97"/>
      <c r="U73" s="11"/>
      <c r="V73" s="13"/>
      <c r="W73" s="7"/>
    </row>
    <row r="74" spans="1:23" ht="11.25" thickTop="1">
      <c r="A74" s="9"/>
      <c r="B74" s="97"/>
      <c r="C74" s="95"/>
      <c r="D74" s="96"/>
      <c r="E74" s="96"/>
      <c r="F74" s="96"/>
      <c r="G74" s="96"/>
      <c r="H74" s="110"/>
      <c r="I74" s="95"/>
      <c r="J74" s="96"/>
      <c r="K74" s="96"/>
      <c r="L74" s="96"/>
      <c r="M74" s="96"/>
      <c r="N74" s="110"/>
      <c r="O74" s="13"/>
      <c r="P74" s="90"/>
      <c r="Q74" s="7"/>
      <c r="R74" s="27" t="s">
        <v>119</v>
      </c>
      <c r="S74" s="11" t="s">
        <v>120</v>
      </c>
      <c r="T74" s="97"/>
      <c r="U74" s="11"/>
      <c r="V74" s="13"/>
      <c r="W74" s="7"/>
    </row>
    <row r="75" spans="1:23" ht="10.5">
      <c r="A75" s="9"/>
      <c r="B75" s="97" t="s">
        <v>85</v>
      </c>
      <c r="C75" s="95"/>
      <c r="D75" s="96"/>
      <c r="E75" s="96"/>
      <c r="F75" s="110"/>
      <c r="G75" s="110"/>
      <c r="H75" s="110" t="s">
        <v>85</v>
      </c>
      <c r="I75" s="95"/>
      <c r="J75" s="96"/>
      <c r="K75" s="96"/>
      <c r="L75" s="110"/>
      <c r="M75" s="110"/>
      <c r="N75" s="110" t="s">
        <v>85</v>
      </c>
      <c r="O75" s="13"/>
      <c r="P75" s="90"/>
      <c r="Q75" s="7"/>
      <c r="R75" s="27" t="s">
        <v>121</v>
      </c>
      <c r="S75" s="11" t="s">
        <v>122</v>
      </c>
      <c r="T75" s="97"/>
      <c r="U75" s="11"/>
      <c r="V75" s="13"/>
      <c r="W75" s="7"/>
    </row>
    <row r="76" spans="1:23" ht="10.5">
      <c r="A76" s="9"/>
      <c r="B76" s="97"/>
      <c r="C76" s="95"/>
      <c r="D76" s="96"/>
      <c r="E76" s="96"/>
      <c r="F76" s="110"/>
      <c r="G76" s="110"/>
      <c r="H76" s="110"/>
      <c r="I76" s="95"/>
      <c r="J76" s="96"/>
      <c r="K76" s="96"/>
      <c r="L76" s="110"/>
      <c r="M76" s="110"/>
      <c r="N76" s="110"/>
      <c r="O76" s="13"/>
      <c r="P76" s="90"/>
      <c r="Q76" s="7"/>
      <c r="R76" s="97"/>
      <c r="S76" s="11"/>
      <c r="T76" s="97"/>
      <c r="U76" s="11"/>
      <c r="V76" s="13"/>
      <c r="W76" s="7"/>
    </row>
    <row r="77" spans="1:23" ht="10.5">
      <c r="A77" s="9"/>
      <c r="B77" s="97" t="s">
        <v>85</v>
      </c>
      <c r="C77" s="95" t="s">
        <v>106</v>
      </c>
      <c r="D77" s="96"/>
      <c r="E77" s="96"/>
      <c r="F77" s="96"/>
      <c r="G77" s="96"/>
      <c r="H77" s="96"/>
      <c r="I77" s="95"/>
      <c r="J77" s="96"/>
      <c r="K77" s="96"/>
      <c r="L77" s="96"/>
      <c r="M77" s="96"/>
      <c r="N77" s="96"/>
      <c r="O77" s="13"/>
      <c r="P77" s="90"/>
      <c r="Q77" s="7"/>
      <c r="S77" s="7"/>
      <c r="T77" s="7"/>
      <c r="U77" s="7"/>
      <c r="V77" s="13"/>
      <c r="W77" s="7"/>
    </row>
    <row r="78" spans="1:23" ht="10.5">
      <c r="A78" s="9"/>
      <c r="B78" s="97" t="s">
        <v>85</v>
      </c>
      <c r="C78" s="97" t="s">
        <v>123</v>
      </c>
      <c r="D78" s="96"/>
      <c r="E78" s="96"/>
      <c r="F78" s="99">
        <v>480</v>
      </c>
      <c r="G78" s="102"/>
      <c r="H78" s="96"/>
      <c r="I78" s="97"/>
      <c r="J78" s="96"/>
      <c r="K78" s="96"/>
      <c r="L78" s="99">
        <v>769.51</v>
      </c>
      <c r="M78" s="102"/>
      <c r="N78" s="96"/>
      <c r="O78" s="13"/>
      <c r="P78" s="90"/>
      <c r="Q78" s="7"/>
      <c r="S78" s="11"/>
      <c r="T78" s="107"/>
      <c r="U78" s="11"/>
      <c r="V78" s="13"/>
      <c r="W78" s="7"/>
    </row>
    <row r="79" spans="1:23" ht="10.5">
      <c r="A79" s="9"/>
      <c r="B79" s="97" t="s">
        <v>85</v>
      </c>
      <c r="C79" s="97" t="s">
        <v>124</v>
      </c>
      <c r="D79" s="96"/>
      <c r="E79" s="96"/>
      <c r="F79" s="104">
        <f>+F78</f>
        <v>480</v>
      </c>
      <c r="G79" s="102"/>
      <c r="H79" s="104">
        <f>F78-F79</f>
        <v>0</v>
      </c>
      <c r="I79" s="97"/>
      <c r="J79" s="96"/>
      <c r="K79" s="96"/>
      <c r="L79" s="104">
        <f>+L78</f>
        <v>769.51</v>
      </c>
      <c r="M79" s="102"/>
      <c r="N79" s="104">
        <f>L78-L79</f>
        <v>0</v>
      </c>
      <c r="O79" s="13"/>
      <c r="P79" s="90"/>
      <c r="Q79" s="7"/>
      <c r="S79" s="11"/>
      <c r="T79" s="7"/>
      <c r="U79" s="11"/>
      <c r="V79" s="13"/>
      <c r="W79" s="7"/>
    </row>
    <row r="80" spans="1:23" ht="11.25" thickBot="1">
      <c r="A80" s="9"/>
      <c r="B80" s="97" t="s">
        <v>85</v>
      </c>
      <c r="C80" s="95" t="s">
        <v>125</v>
      </c>
      <c r="D80" s="96"/>
      <c r="E80" s="96"/>
      <c r="F80" s="96"/>
      <c r="G80" s="96"/>
      <c r="H80" s="111">
        <f>H73-H79</f>
        <v>14549.030000000013</v>
      </c>
      <c r="I80" s="95"/>
      <c r="J80" s="96"/>
      <c r="K80" s="96"/>
      <c r="L80" s="96"/>
      <c r="M80" s="96"/>
      <c r="N80" s="111">
        <f>N73-N79</f>
        <v>176242.62</v>
      </c>
      <c r="O80" s="13"/>
      <c r="P80" s="90"/>
      <c r="Q80" s="7"/>
      <c r="R80" s="112" t="s">
        <v>126</v>
      </c>
      <c r="S80" s="11"/>
      <c r="T80" s="7"/>
      <c r="U80" s="11"/>
      <c r="V80" s="13"/>
      <c r="W80" s="7"/>
    </row>
    <row r="81" spans="1:23" ht="11.25" thickTop="1">
      <c r="A81" s="9"/>
      <c r="B81" s="7"/>
      <c r="C81" s="7"/>
      <c r="D81" s="11"/>
      <c r="E81" s="11"/>
      <c r="F81" s="11"/>
      <c r="G81" s="11"/>
      <c r="H81" s="11"/>
      <c r="I81" s="7"/>
      <c r="J81" s="11"/>
      <c r="K81" s="11"/>
      <c r="L81" s="11"/>
      <c r="M81" s="11"/>
      <c r="N81" s="11"/>
      <c r="O81" s="13"/>
      <c r="P81" s="90"/>
      <c r="Q81" s="7"/>
      <c r="R81" s="107"/>
      <c r="S81" s="11"/>
      <c r="T81" s="7"/>
      <c r="U81" s="11"/>
      <c r="V81" s="13"/>
      <c r="W81" s="7"/>
    </row>
    <row r="82" spans="1:23">
      <c r="A82" s="9"/>
      <c r="B82" s="7"/>
      <c r="C82" s="7"/>
      <c r="D82" s="11"/>
      <c r="E82" s="11"/>
      <c r="F82" s="11"/>
      <c r="G82" s="11"/>
      <c r="H82" s="11"/>
      <c r="I82" s="7"/>
      <c r="J82" s="11"/>
      <c r="K82" s="11"/>
      <c r="L82" s="11"/>
      <c r="M82" s="11"/>
      <c r="N82" s="11"/>
      <c r="O82" s="13"/>
      <c r="P82" s="90"/>
      <c r="Q82" s="7"/>
      <c r="R82" s="113"/>
      <c r="S82" s="11"/>
      <c r="T82" s="7"/>
      <c r="U82" s="11"/>
      <c r="V82" s="13"/>
      <c r="W82" s="7"/>
    </row>
    <row r="83" spans="1:23">
      <c r="A83" s="9"/>
      <c r="B83" s="7"/>
      <c r="C83" s="7"/>
      <c r="D83" s="11"/>
      <c r="E83" s="11"/>
      <c r="F83" s="11"/>
      <c r="G83" s="11"/>
      <c r="H83" s="11"/>
      <c r="I83" s="7"/>
      <c r="J83" s="11"/>
      <c r="K83" s="11"/>
      <c r="L83" s="11"/>
      <c r="M83" s="11"/>
      <c r="N83" s="11"/>
      <c r="O83" s="13"/>
      <c r="P83" s="90"/>
      <c r="Q83" s="7"/>
      <c r="R83" s="113" t="s">
        <v>127</v>
      </c>
      <c r="S83" s="11"/>
      <c r="T83" s="7"/>
      <c r="U83" s="11"/>
      <c r="V83" s="13"/>
      <c r="W83" s="7"/>
    </row>
    <row r="84" spans="1:23">
      <c r="A84" s="9"/>
      <c r="B84" s="7"/>
      <c r="C84" s="7"/>
      <c r="D84" s="11"/>
      <c r="E84" s="11"/>
      <c r="F84" s="11"/>
      <c r="G84" s="11"/>
      <c r="H84" s="11"/>
      <c r="I84" s="7"/>
      <c r="J84" s="11"/>
      <c r="K84" s="11"/>
      <c r="L84" s="11"/>
      <c r="M84" s="11"/>
      <c r="N84" s="11"/>
      <c r="O84" s="13"/>
      <c r="P84" s="90"/>
      <c r="Q84" s="7"/>
      <c r="R84" s="113" t="s">
        <v>128</v>
      </c>
      <c r="S84" s="11"/>
      <c r="T84" s="7"/>
      <c r="U84" s="11"/>
      <c r="V84" s="13"/>
      <c r="W84" s="7"/>
    </row>
    <row r="85" spans="1:23">
      <c r="A85" s="9"/>
      <c r="B85" s="7"/>
      <c r="C85" s="7"/>
      <c r="D85" s="11"/>
      <c r="E85" s="11"/>
      <c r="F85" s="11"/>
      <c r="G85" s="11"/>
      <c r="H85" s="11"/>
      <c r="I85" s="7"/>
      <c r="J85" s="11"/>
      <c r="K85" s="11"/>
      <c r="L85" s="11"/>
      <c r="M85" s="11"/>
      <c r="N85" s="11"/>
      <c r="O85" s="13"/>
      <c r="P85" s="90"/>
      <c r="Q85" s="7"/>
      <c r="R85" s="113"/>
      <c r="S85" s="11"/>
      <c r="T85" s="7"/>
      <c r="U85" s="11"/>
      <c r="V85" s="13"/>
      <c r="W85" s="7"/>
    </row>
    <row r="86" spans="1:23">
      <c r="A86" s="9"/>
      <c r="B86" s="7"/>
      <c r="C86" s="7"/>
      <c r="D86" s="11"/>
      <c r="E86" s="11"/>
      <c r="F86" s="11"/>
      <c r="G86" s="11"/>
      <c r="H86" s="11"/>
      <c r="I86" s="7"/>
      <c r="J86" s="11"/>
      <c r="K86" s="11"/>
      <c r="L86" s="11"/>
      <c r="M86" s="11"/>
      <c r="N86" s="11"/>
      <c r="O86" s="13"/>
      <c r="P86" s="90"/>
      <c r="Q86" s="7"/>
      <c r="R86" s="113"/>
      <c r="S86" s="11"/>
      <c r="T86" s="7"/>
      <c r="U86" s="11"/>
      <c r="V86" s="13"/>
      <c r="W86" s="7"/>
    </row>
    <row r="87" spans="1:23">
      <c r="A87" s="9"/>
      <c r="B87" s="7"/>
      <c r="C87" s="7"/>
      <c r="D87" s="11"/>
      <c r="E87" s="11"/>
      <c r="F87" s="11"/>
      <c r="G87" s="11"/>
      <c r="H87" s="11"/>
      <c r="I87" s="7"/>
      <c r="J87" s="11"/>
      <c r="K87" s="11"/>
      <c r="L87" s="11"/>
      <c r="M87" s="11"/>
      <c r="N87" s="11"/>
      <c r="O87" s="13"/>
      <c r="P87" s="90"/>
      <c r="Q87" s="7"/>
      <c r="R87" s="113"/>
      <c r="S87" s="11"/>
      <c r="T87" s="7"/>
      <c r="U87" s="11"/>
      <c r="V87" s="13"/>
      <c r="W87" s="7"/>
    </row>
    <row r="88" spans="1:23">
      <c r="A88" s="9"/>
      <c r="B88" s="7"/>
      <c r="C88" s="7"/>
      <c r="D88" s="11"/>
      <c r="E88" s="11"/>
      <c r="F88" s="11"/>
      <c r="G88" s="11"/>
      <c r="H88" s="11"/>
      <c r="I88" s="7"/>
      <c r="J88" s="11"/>
      <c r="K88" s="11"/>
      <c r="L88" s="11"/>
      <c r="M88" s="11"/>
      <c r="N88" s="11"/>
      <c r="O88" s="13"/>
      <c r="P88" s="90"/>
      <c r="Q88" s="7"/>
      <c r="R88" s="113"/>
      <c r="S88" s="11"/>
      <c r="T88" s="7"/>
      <c r="U88" s="11"/>
      <c r="V88" s="13"/>
      <c r="W88" s="7"/>
    </row>
    <row r="89" spans="1:23">
      <c r="A89" s="9"/>
      <c r="B89" s="7"/>
      <c r="C89" s="7"/>
      <c r="D89" s="11"/>
      <c r="E89" s="11"/>
      <c r="F89" s="11"/>
      <c r="G89" s="11"/>
      <c r="H89" s="11"/>
      <c r="I89" s="7"/>
      <c r="J89" s="11"/>
      <c r="K89" s="11"/>
      <c r="L89" s="11"/>
      <c r="M89" s="11"/>
      <c r="N89" s="11"/>
      <c r="O89" s="13"/>
      <c r="P89" s="90"/>
      <c r="Q89" s="7"/>
      <c r="R89" s="113"/>
      <c r="S89" s="11"/>
      <c r="T89" s="7"/>
      <c r="U89" s="11"/>
      <c r="V89" s="13"/>
      <c r="W89" s="7"/>
    </row>
    <row r="90" spans="1:23">
      <c r="A90" s="9"/>
      <c r="B90" s="7"/>
      <c r="C90" s="7"/>
      <c r="D90" s="11"/>
      <c r="E90" s="11"/>
      <c r="F90" s="11"/>
      <c r="G90" s="11"/>
      <c r="H90" s="11"/>
      <c r="I90" s="7"/>
      <c r="J90" s="11"/>
      <c r="K90" s="11"/>
      <c r="L90" s="11"/>
      <c r="M90" s="11"/>
      <c r="N90" s="11"/>
      <c r="O90" s="13"/>
      <c r="P90" s="90"/>
      <c r="Q90" s="7"/>
      <c r="R90" s="113"/>
      <c r="S90" s="11"/>
      <c r="T90" s="7"/>
      <c r="U90" s="11"/>
      <c r="V90" s="13"/>
      <c r="W90" s="7"/>
    </row>
    <row r="91" spans="1:23" ht="9.75" thickBot="1">
      <c r="A91" s="14"/>
      <c r="B91" s="15"/>
      <c r="C91" s="15"/>
      <c r="D91" s="17"/>
      <c r="E91" s="17"/>
      <c r="F91" s="17"/>
      <c r="G91" s="17"/>
      <c r="H91" s="17"/>
      <c r="I91" s="15"/>
      <c r="J91" s="17"/>
      <c r="K91" s="17"/>
      <c r="L91" s="17"/>
      <c r="M91" s="17"/>
      <c r="N91" s="17"/>
      <c r="O91" s="19"/>
      <c r="P91" s="114"/>
      <c r="Q91" s="15"/>
      <c r="R91" s="15"/>
      <c r="S91" s="17"/>
      <c r="T91" s="15"/>
      <c r="U91" s="17"/>
      <c r="V91" s="19"/>
      <c r="W91" s="7"/>
    </row>
    <row r="92" spans="1:23">
      <c r="O92" s="115"/>
      <c r="P92" s="115"/>
      <c r="V92" s="11"/>
      <c r="W92" s="7"/>
    </row>
    <row r="93" spans="1:23">
      <c r="O93" s="115"/>
      <c r="P93" s="115"/>
      <c r="V93" s="11"/>
      <c r="W93" s="7"/>
    </row>
    <row r="94" spans="1:23">
      <c r="O94" s="115"/>
      <c r="P94" s="115"/>
      <c r="V94" s="11"/>
      <c r="W94" s="7"/>
    </row>
    <row r="95" spans="1:23">
      <c r="O95" s="115"/>
      <c r="P95" s="115"/>
      <c r="V95" s="11"/>
      <c r="W95" s="7"/>
    </row>
    <row r="96" spans="1:23">
      <c r="O96" s="115"/>
      <c r="P96" s="115"/>
      <c r="V96" s="11"/>
      <c r="W96" s="7"/>
    </row>
    <row r="97" spans="15:23" s="8" customFormat="1">
      <c r="O97" s="115"/>
      <c r="P97" s="115"/>
      <c r="S97" s="115"/>
      <c r="U97" s="115"/>
      <c r="V97" s="11"/>
      <c r="W97" s="7"/>
    </row>
    <row r="98" spans="15:23" s="8" customFormat="1">
      <c r="O98" s="115"/>
      <c r="P98" s="115"/>
      <c r="S98" s="115"/>
      <c r="U98" s="115"/>
      <c r="V98" s="11"/>
      <c r="W98" s="7"/>
    </row>
    <row r="99" spans="15:23" s="8" customFormat="1">
      <c r="O99" s="115"/>
      <c r="P99" s="115"/>
      <c r="S99" s="115"/>
      <c r="U99" s="115"/>
      <c r="V99" s="11"/>
      <c r="W99" s="7"/>
    </row>
    <row r="100" spans="15:23" s="8" customFormat="1">
      <c r="O100" s="115"/>
      <c r="P100" s="115"/>
      <c r="S100" s="115"/>
      <c r="U100" s="115"/>
      <c r="V100" s="11"/>
      <c r="W100" s="7"/>
    </row>
    <row r="101" spans="15:23" s="8" customFormat="1">
      <c r="O101" s="115"/>
      <c r="P101" s="115"/>
      <c r="S101" s="115"/>
      <c r="U101" s="115"/>
      <c r="V101" s="11"/>
      <c r="W101" s="7"/>
    </row>
    <row r="102" spans="15:23" s="8" customFormat="1">
      <c r="O102" s="115"/>
      <c r="P102" s="115"/>
      <c r="S102" s="115"/>
      <c r="U102" s="115"/>
      <c r="V102" s="11"/>
      <c r="W102" s="7"/>
    </row>
    <row r="103" spans="15:23" s="8" customFormat="1">
      <c r="O103" s="115"/>
      <c r="P103" s="115"/>
      <c r="S103" s="115"/>
      <c r="U103" s="115"/>
      <c r="V103" s="11"/>
      <c r="W103" s="7"/>
    </row>
    <row r="104" spans="15:23" s="8" customFormat="1">
      <c r="O104" s="115"/>
      <c r="P104" s="115"/>
      <c r="S104" s="115"/>
      <c r="U104" s="115"/>
      <c r="V104" s="11"/>
      <c r="W104" s="7"/>
    </row>
    <row r="105" spans="15:23" s="8" customFormat="1">
      <c r="O105" s="115"/>
      <c r="P105" s="115"/>
      <c r="S105" s="115"/>
      <c r="U105" s="115"/>
      <c r="V105" s="11"/>
      <c r="W105" s="7"/>
    </row>
    <row r="106" spans="15:23" s="8" customFormat="1">
      <c r="O106" s="115"/>
      <c r="P106" s="115"/>
      <c r="S106" s="115"/>
      <c r="U106" s="115"/>
      <c r="V106" s="11"/>
      <c r="W106" s="7"/>
    </row>
    <row r="107" spans="15:23" s="8" customFormat="1">
      <c r="O107" s="115"/>
      <c r="P107" s="115"/>
      <c r="S107" s="115"/>
      <c r="U107" s="115"/>
      <c r="V107" s="11"/>
      <c r="W107" s="7"/>
    </row>
    <row r="108" spans="15:23" s="8" customFormat="1">
      <c r="O108" s="115"/>
      <c r="P108" s="115"/>
      <c r="S108" s="115"/>
      <c r="U108" s="115"/>
      <c r="V108" s="11"/>
      <c r="W108" s="7"/>
    </row>
    <row r="109" spans="15:23" s="8" customFormat="1">
      <c r="O109" s="115"/>
      <c r="P109" s="115"/>
      <c r="S109" s="115"/>
      <c r="U109" s="115"/>
      <c r="V109" s="11"/>
      <c r="W109" s="7"/>
    </row>
    <row r="110" spans="15:23" s="8" customFormat="1">
      <c r="O110" s="115"/>
      <c r="P110" s="115"/>
      <c r="S110" s="115"/>
      <c r="U110" s="115"/>
      <c r="V110" s="115"/>
      <c r="W110" s="7"/>
    </row>
    <row r="111" spans="15:23" s="8" customFormat="1">
      <c r="O111" s="115"/>
      <c r="P111" s="115"/>
      <c r="S111" s="115"/>
      <c r="U111" s="115"/>
      <c r="V111" s="115"/>
      <c r="W111" s="7"/>
    </row>
    <row r="112" spans="15:23" s="8" customFormat="1">
      <c r="O112" s="115"/>
      <c r="P112" s="115"/>
      <c r="S112" s="115"/>
      <c r="U112" s="115"/>
      <c r="V112" s="115"/>
      <c r="W112" s="7"/>
    </row>
    <row r="113" spans="15:23" s="8" customFormat="1">
      <c r="O113" s="115"/>
      <c r="P113" s="115"/>
      <c r="S113" s="115"/>
      <c r="U113" s="115"/>
      <c r="V113" s="115"/>
      <c r="W113" s="7"/>
    </row>
    <row r="114" spans="15:23" s="8" customFormat="1">
      <c r="O114" s="115"/>
      <c r="P114" s="115"/>
      <c r="S114" s="115"/>
      <c r="U114" s="115"/>
      <c r="V114" s="115"/>
      <c r="W114" s="7"/>
    </row>
    <row r="115" spans="15:23" s="8" customFormat="1">
      <c r="O115" s="115"/>
      <c r="P115" s="115"/>
      <c r="S115" s="115"/>
      <c r="U115" s="115"/>
      <c r="V115" s="115"/>
      <c r="W115" s="7"/>
    </row>
    <row r="116" spans="15:23" s="8" customFormat="1">
      <c r="O116" s="115"/>
      <c r="P116" s="115"/>
      <c r="S116" s="115"/>
      <c r="U116" s="115"/>
      <c r="V116" s="115"/>
      <c r="W116" s="7"/>
    </row>
    <row r="117" spans="15:23" s="8" customFormat="1">
      <c r="O117" s="115"/>
      <c r="P117" s="115"/>
      <c r="S117" s="115"/>
      <c r="U117" s="115"/>
      <c r="V117" s="115"/>
      <c r="W117" s="7"/>
    </row>
    <row r="118" spans="15:23" s="8" customFormat="1" ht="9" customHeight="1">
      <c r="O118" s="115"/>
      <c r="P118" s="115"/>
      <c r="S118" s="115"/>
      <c r="U118" s="115"/>
      <c r="V118" s="115"/>
      <c r="W118" s="7"/>
    </row>
    <row r="119" spans="15:23" s="8" customFormat="1" ht="9" customHeight="1">
      <c r="O119" s="115"/>
      <c r="P119" s="115"/>
      <c r="S119" s="115"/>
      <c r="U119" s="115"/>
      <c r="V119" s="115"/>
      <c r="W119" s="7"/>
    </row>
    <row r="120" spans="15:23" s="8" customFormat="1" ht="10.5" customHeight="1">
      <c r="O120" s="115"/>
      <c r="P120" s="115"/>
      <c r="S120" s="115"/>
      <c r="U120" s="115"/>
      <c r="V120" s="115"/>
      <c r="W120" s="7"/>
    </row>
    <row r="121" spans="15:23" s="8" customFormat="1">
      <c r="O121" s="115"/>
      <c r="P121" s="115"/>
      <c r="S121" s="115"/>
      <c r="U121" s="115"/>
      <c r="V121" s="115"/>
      <c r="W121" s="7"/>
    </row>
    <row r="122" spans="15:23" s="8" customFormat="1">
      <c r="O122" s="115"/>
      <c r="P122" s="115"/>
      <c r="S122" s="115"/>
      <c r="U122" s="115"/>
      <c r="V122" s="115"/>
      <c r="W122" s="7"/>
    </row>
    <row r="123" spans="15:23" s="8" customFormat="1">
      <c r="O123" s="115"/>
      <c r="P123" s="115"/>
      <c r="S123" s="115"/>
      <c r="U123" s="115"/>
      <c r="V123" s="115"/>
    </row>
    <row r="124" spans="15:23" s="8" customFormat="1">
      <c r="O124" s="115"/>
      <c r="P124" s="115"/>
      <c r="S124" s="115"/>
      <c r="U124" s="115"/>
      <c r="V124" s="115"/>
    </row>
    <row r="125" spans="15:23" s="8" customFormat="1">
      <c r="O125" s="115"/>
      <c r="P125" s="115"/>
      <c r="S125" s="115"/>
      <c r="U125" s="115"/>
      <c r="V125" s="115"/>
    </row>
    <row r="126" spans="15:23" s="8" customFormat="1">
      <c r="O126" s="115"/>
      <c r="P126" s="115"/>
      <c r="S126" s="115"/>
      <c r="U126" s="115"/>
      <c r="V126" s="115"/>
    </row>
    <row r="127" spans="15:23" s="8" customFormat="1" ht="9.75" customHeight="1">
      <c r="O127" s="115"/>
      <c r="P127" s="115"/>
      <c r="S127" s="115"/>
      <c r="U127" s="115"/>
      <c r="V127" s="115"/>
    </row>
    <row r="128" spans="15:23" s="8" customFormat="1" ht="10.5" customHeight="1">
      <c r="O128" s="115"/>
      <c r="P128" s="115"/>
      <c r="S128" s="115"/>
      <c r="U128" s="115"/>
      <c r="V128" s="115"/>
    </row>
    <row r="129" spans="15:16" s="8" customFormat="1">
      <c r="O129" s="115"/>
      <c r="P129" s="115"/>
    </row>
    <row r="130" spans="15:16" s="8" customFormat="1">
      <c r="O130" s="115"/>
      <c r="P130" s="115"/>
    </row>
    <row r="131" spans="15:16" s="8" customFormat="1">
      <c r="O131" s="115"/>
      <c r="P131" s="115"/>
    </row>
    <row r="132" spans="15:16" s="8" customFormat="1">
      <c r="O132" s="115"/>
      <c r="P132" s="115"/>
    </row>
    <row r="133" spans="15:16" s="8" customFormat="1">
      <c r="O133" s="115"/>
      <c r="P133" s="115"/>
    </row>
    <row r="134" spans="15:16" s="8" customFormat="1">
      <c r="O134" s="115"/>
      <c r="P134" s="115"/>
    </row>
    <row r="135" spans="15:16" s="8" customFormat="1">
      <c r="O135" s="115"/>
      <c r="P135" s="115"/>
    </row>
    <row r="136" spans="15:16" s="8" customFormat="1">
      <c r="O136" s="115"/>
      <c r="P136" s="115"/>
    </row>
    <row r="137" spans="15:16" s="8" customFormat="1">
      <c r="O137" s="115"/>
      <c r="P137" s="115"/>
    </row>
    <row r="138" spans="15:16" s="8" customFormat="1">
      <c r="O138" s="115"/>
      <c r="P138" s="115"/>
    </row>
    <row r="139" spans="15:16" s="8" customFormat="1">
      <c r="O139" s="115"/>
      <c r="P139" s="115"/>
    </row>
    <row r="140" spans="15:16" s="8" customFormat="1">
      <c r="O140" s="115"/>
      <c r="P140" s="115"/>
    </row>
  </sheetData>
  <mergeCells count="11">
    <mergeCell ref="Q28:R28"/>
    <mergeCell ref="B30:C30"/>
    <mergeCell ref="Q32:R32"/>
    <mergeCell ref="F49:H49"/>
    <mergeCell ref="L49:N49"/>
    <mergeCell ref="F7:H7"/>
    <mergeCell ref="L7:N7"/>
    <mergeCell ref="B9:C9"/>
    <mergeCell ref="B13:C13"/>
    <mergeCell ref="Q13:R13"/>
    <mergeCell ref="B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</dc:creator>
  <cp:lastModifiedBy>Kostas</cp:lastModifiedBy>
  <dcterms:created xsi:type="dcterms:W3CDTF">2015-08-06T11:49:21Z</dcterms:created>
  <dcterms:modified xsi:type="dcterms:W3CDTF">2015-08-06T11:50:03Z</dcterms:modified>
</cp:coreProperties>
</file>